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843" activeTab="7"/>
  </bookViews>
  <sheets>
    <sheet name="összesítő" sheetId="1" r:id="rId1"/>
    <sheet name="BMEmotion" sheetId="2" r:id="rId2"/>
    <sheet name="FRT" sheetId="3" r:id="rId3"/>
    <sheet name="FUSE" sheetId="4" r:id="rId4"/>
    <sheet name="Műszakik Pneumobil" sheetId="5" r:id="rId5"/>
    <sheet name="Shark Team" sheetId="6" r:id="rId6"/>
    <sheet name="Solar" sheetId="7" r:id="rId7"/>
    <sheet name="BME Shox Motostudent Team" sheetId="8" r:id="rId8"/>
    <sheet name="VCSK" sheetId="9" r:id="rId9"/>
  </sheets>
  <definedNames/>
  <calcPr fullCalcOnLoad="1"/>
</workbook>
</file>

<file path=xl/sharedStrings.xml><?xml version="1.0" encoding="utf-8"?>
<sst xmlns="http://schemas.openxmlformats.org/spreadsheetml/2006/main" count="436" uniqueCount="173">
  <si>
    <t>össz</t>
  </si>
  <si>
    <t>pályázott</t>
  </si>
  <si>
    <t>elnyert</t>
  </si>
  <si>
    <t>elköltött</t>
  </si>
  <si>
    <t>Időpont</t>
  </si>
  <si>
    <t>Tervezett összköltség</t>
  </si>
  <si>
    <t>Megjegyzés</t>
  </si>
  <si>
    <t>Catering</t>
  </si>
  <si>
    <t>Szállás</t>
  </si>
  <si>
    <t>Szerszámok</t>
  </si>
  <si>
    <t>A versenyautó különböző alkatrészeinek gyártása a beérkező árajánlatok függvényében.</t>
  </si>
  <si>
    <t>CNC megmunkálás</t>
  </si>
  <si>
    <t>2017. október 31.</t>
  </si>
  <si>
    <t>Plakátok nyomtatása</t>
  </si>
  <si>
    <t>Tétel típusa</t>
  </si>
  <si>
    <t>Elköltött összeg</t>
  </si>
  <si>
    <t>Elnyert összeg</t>
  </si>
  <si>
    <t>Megpályázott összeg</t>
  </si>
  <si>
    <t>A termék beszerzésének végső időpontja</t>
  </si>
  <si>
    <r>
      <t xml:space="preserve">Részletezés </t>
    </r>
    <r>
      <rPr>
        <i/>
        <sz val="11"/>
        <color indexed="8"/>
        <rFont val="Garamond"/>
        <family val="1"/>
      </rPr>
      <t>(amennyiben szükséges)</t>
    </r>
  </si>
  <si>
    <t>Dologi beszerzés megnevezése</t>
  </si>
  <si>
    <t>BME KF94 terem (műhely)</t>
  </si>
  <si>
    <t>Támogatóknak szervezett bemutató</t>
  </si>
  <si>
    <t>Költés állapota</t>
  </si>
  <si>
    <t>Pályázott támogatási összeg</t>
  </si>
  <si>
    <t>Helyszín</t>
  </si>
  <si>
    <t>Tétel</t>
  </si>
  <si>
    <t>Rendezvény/Esemény megnevezése</t>
  </si>
  <si>
    <t>A Pályázó által kitöltendő mező</t>
  </si>
  <si>
    <t>Dokumentum verzió</t>
  </si>
  <si>
    <t>Az EHK által kitöltendő mező</t>
  </si>
  <si>
    <t>Kapcsolattartó személy neve</t>
  </si>
  <si>
    <t>BMEmotion</t>
  </si>
  <si>
    <t>Csapatnév</t>
  </si>
  <si>
    <t>BME Versenycsapatok támogatási pályázat - 2016/17 tavaszi félév</t>
  </si>
  <si>
    <t>2018 ősz</t>
  </si>
  <si>
    <t>Spanyolország Aragon</t>
  </si>
  <si>
    <t>V MotoStudent International Competition MotoStudent 2017-2018</t>
  </si>
  <si>
    <t>Sánta Donát Szabolcs</t>
  </si>
  <si>
    <t>Irodaszer</t>
  </si>
  <si>
    <t>Tököl</t>
  </si>
  <si>
    <t>Pályabérlés</t>
  </si>
  <si>
    <t>Horicsányi Krisztina</t>
  </si>
  <si>
    <t>Eger</t>
  </si>
  <si>
    <t>BME Solar Boat Team</t>
  </si>
  <si>
    <t>BME Versenycsapatok támogatási pályázat - 2017/18 tavaszi félév</t>
  </si>
  <si>
    <t>Csonka Dávid</t>
  </si>
  <si>
    <t>1.0</t>
  </si>
  <si>
    <t>(Max 1 500 000 Ft)</t>
  </si>
  <si>
    <t>Nyomtatott áramkör gyártás</t>
  </si>
  <si>
    <t>2018. november 25.</t>
  </si>
  <si>
    <t>Digitális oszcilloszkóp</t>
  </si>
  <si>
    <t>https://www.conrad.hu/hu/digitalis-oszcilloszkop-voltcraft-dso-1104f-100-mhz-1590023.html</t>
  </si>
  <si>
    <t>2018. április 30.</t>
  </si>
  <si>
    <t>Differenciális mérőfej (3 db)</t>
  </si>
  <si>
    <t>http://www.muszerhaz.hu/merofejekesegyebkiegeszitok/oszcilloszkopmerofejek/testecttsi9001</t>
  </si>
  <si>
    <t>Lakatfogós árammérő (3 db)</t>
  </si>
  <si>
    <t>http://www.muszerhaz.hu/picota167?keyword=lakatfog%C3%B3</t>
  </si>
  <si>
    <t>BME Formula Racing Team</t>
  </si>
  <si>
    <t>Marton Péter</t>
  </si>
  <si>
    <t>Teszt</t>
  </si>
  <si>
    <t>2018.04.15-2018.08.15.</t>
  </si>
  <si>
    <t>FSEast</t>
  </si>
  <si>
    <t>Zalaegerszeg</t>
  </si>
  <si>
    <t>2018.07.18-2018.08.22.</t>
  </si>
  <si>
    <t>verseny feladatokhoz 10-12 db A2-es méretű jóminőségű plakát (becsült költség 4000ft/db)</t>
  </si>
  <si>
    <t>BME Fuse</t>
  </si>
  <si>
    <t>Dóka Tamás</t>
  </si>
  <si>
    <t>Törökországi kvalifikációs verseny</t>
  </si>
  <si>
    <t>Autóbérlés, utánfutóbérlés, benzinköltség 7 fő és 1 versenyjármű részére</t>
  </si>
  <si>
    <t>Isztambul, Törökország</t>
  </si>
  <si>
    <t>2018. szeptember</t>
  </si>
  <si>
    <t>Szállásköltség 7 fő részére 6 éjszakára</t>
  </si>
  <si>
    <t>Jármű bemutató</t>
  </si>
  <si>
    <t>Catering 30 fő részére</t>
  </si>
  <si>
    <t>Q épület</t>
  </si>
  <si>
    <t>2018. november</t>
  </si>
  <si>
    <t>Terembérlés Q épület aula</t>
  </si>
  <si>
    <t>Hegesztés</t>
  </si>
  <si>
    <t>2018 július</t>
  </si>
  <si>
    <t>Marás, eszergálás</t>
  </si>
  <si>
    <t>20 db színes A3 plakát tagfelvételhez, 500 Ft/db becsült költség</t>
  </si>
  <si>
    <t>Nyomtatott huzalozású lemezek gyártása</t>
  </si>
  <si>
    <t>2018 november</t>
  </si>
  <si>
    <t>3D nyomtatás</t>
  </si>
  <si>
    <t>BME Műszakik Pneumobil Team</t>
  </si>
  <si>
    <t>Bolgár Milán</t>
  </si>
  <si>
    <t>mbolgar11@gmail.com</t>
  </si>
  <si>
    <t>Teremfoglalás/bérlés</t>
  </si>
  <si>
    <t>Utazás</t>
  </si>
  <si>
    <t>Útiköltség</t>
  </si>
  <si>
    <t>Eger, Tata, Veszprém</t>
  </si>
  <si>
    <t>2018. március - 2018. november</t>
  </si>
  <si>
    <t>Szállás költség</t>
  </si>
  <si>
    <t>Csapatépítő program</t>
  </si>
  <si>
    <t>Csapatépítő programon részvételi díj</t>
  </si>
  <si>
    <t>Balaton</t>
  </si>
  <si>
    <t>2018. június - 2018. augusztus</t>
  </si>
  <si>
    <t>Szabadonfutó</t>
  </si>
  <si>
    <t>Hajtáslánc elengedhetetlen eleme</t>
  </si>
  <si>
    <t>2018. március 31.</t>
  </si>
  <si>
    <t>Puffer tartály</t>
  </si>
  <si>
    <t>Alumínium minősített puffertartály, 60liter, 12 baros, elengedhetetlen kelléke az autó pneumatikus rendszerébe</t>
  </si>
  <si>
    <t>Flex vágáshoz, megfelelő vágófejekkel, fúrószárak, menetvágók, csiszólók, nem szponzorált kötőelemek</t>
  </si>
  <si>
    <t>2018. október 31.</t>
  </si>
  <si>
    <t>Hűtve légszárító berendezés</t>
  </si>
  <si>
    <t>A készülő töltöállomás fontos eleme(i), teszteléshez, palack töltéshez, a korábbi évben beszerzett kompresszorhoz csatlakona, hosszú távon költségmetakarítás</t>
  </si>
  <si>
    <t>Előgyártmányok beszerzése</t>
  </si>
  <si>
    <t>A saját magunk készített alkatrészek előgyártmányaihoz: rúd, cső, tömb, lemez, különböző anyagokból</t>
  </si>
  <si>
    <t>Gázpalack bérlés</t>
  </si>
  <si>
    <t>Jármű teszteléshez elengedhetetlen tétel</t>
  </si>
  <si>
    <t>Szállítási eszköz bérlés</t>
  </si>
  <si>
    <t>Utánfutó, kisbusz a járművek, szerszámok, egyéb nagyméretű kellékek szállítására</t>
  </si>
  <si>
    <t>Áru beszállítás</t>
  </si>
  <si>
    <t>A rendelt, beszerzésre kerülő áruk házhozszállítatása (pl GLS)</t>
  </si>
  <si>
    <t>Egyedi alkatrészgyártatás</t>
  </si>
  <si>
    <t>Vágás, marás, esztergálás, fúrás lemezből, tömbből, szelvényből, rúdból acél, alumínium, polimer alkatrészek esetén, egyesek hőkezelése</t>
  </si>
  <si>
    <t>Álló stand/pult, pop-up</t>
  </si>
  <si>
    <t>A megjelenésekhez egy pult/stand könyöklő, fejléccel/fejszalaggal ami mögé állni lehet megjelenéseken, pavilonnal</t>
  </si>
  <si>
    <t>Roll up</t>
  </si>
  <si>
    <t>csapat bemutatáshoz, megjelnéshez</t>
  </si>
  <si>
    <t>Kaidvány, plakát, egyéb nyomtatás</t>
  </si>
  <si>
    <t>Bemutatkozó kiadványok, toborzó, népszerűsítők, műszaki rajzok</t>
  </si>
  <si>
    <t>Csapat zászló</t>
  </si>
  <si>
    <t>PR erősítés, figyelemfelhívás, szponzor bevonzzás</t>
  </si>
  <si>
    <t>Íróeszközök, rajztábla, filctábla, papír, toner, tűzők, kapcsok, postit, naptár, határidőnapló, füzetek</t>
  </si>
  <si>
    <t>Tisztítószerek és eszközök</t>
  </si>
  <si>
    <t>Súroló, fényező szerek, szappan, zsíroldó, szivacs, rongy, vízhatlanító szer</t>
  </si>
  <si>
    <t>Munkavédelmi eszközök</t>
  </si>
  <si>
    <t>Kesztyűk, munkaruházat, szemüveg,</t>
  </si>
  <si>
    <t>Műegyetemi Versenycsapat Közösség</t>
  </si>
  <si>
    <t>IV. MVK Konferencia</t>
  </si>
  <si>
    <t>K épület aula</t>
  </si>
  <si>
    <t>2018. október</t>
  </si>
  <si>
    <t>Kiadványok, plakátok</t>
  </si>
  <si>
    <t>MVK csapatépítő</t>
  </si>
  <si>
    <t>Balatonlelle</t>
  </si>
  <si>
    <t>2018. július vagy augusztus vége</t>
  </si>
  <si>
    <t>BME Shark Team</t>
  </si>
  <si>
    <t>Kovács  Dorina</t>
  </si>
  <si>
    <t>Shell Eco Marathon Challange Event</t>
  </si>
  <si>
    <t>Autó kiszállítására kisbusz bérlés</t>
  </si>
  <si>
    <t>Franciaország - LeMans</t>
  </si>
  <si>
    <t>2018. 05. 27 - 06. 03.</t>
  </si>
  <si>
    <t>Solar Sport One World Championship</t>
  </si>
  <si>
    <t>nevezési díj</t>
  </si>
  <si>
    <t>Purmerend, Gröningen, Fröningen-Leeuwarden, Monaco (egy versenysorozat egymás utáni helyszínekkel)</t>
  </si>
  <si>
    <t>Június 22 - július 14</t>
  </si>
  <si>
    <t>szállásköltség</t>
  </si>
  <si>
    <t>BME-SHOX MotoStudent Team</t>
  </si>
  <si>
    <t>Kisbusz bérlés, üzemanyagköltség, szállás és ellátás 10 főre</t>
  </si>
  <si>
    <t>Váz, segédváz, lengőkar</t>
  </si>
  <si>
    <t>A motor eddig le nem gyártott alkatrészeinek gyártása</t>
  </si>
  <si>
    <t>Akkumulátor cellák</t>
  </si>
  <si>
    <t>650 db Samsung INR18650-25R 2500mAh - 20A tipusú akkumulátor</t>
  </si>
  <si>
    <t>Nyomtatása</t>
  </si>
  <si>
    <t>Plakát tagfelvételhez, névjegykártya, molinó</t>
  </si>
  <si>
    <t>Őszi tábor</t>
  </si>
  <si>
    <t>szállás</t>
  </si>
  <si>
    <t>szeptember</t>
  </si>
  <si>
    <t>Tanszéki keretátadás ATT</t>
  </si>
  <si>
    <t>Keretátadás</t>
  </si>
  <si>
    <t>átcsoportosítva</t>
  </si>
  <si>
    <t>keret átadva</t>
  </si>
  <si>
    <t>egyéb eszköz</t>
  </si>
  <si>
    <t>a csapat évközben megszűnt</t>
  </si>
  <si>
    <t>Tárolási költség</t>
  </si>
  <si>
    <t>BME</t>
  </si>
  <si>
    <t>alapanyag beszerzés</t>
  </si>
  <si>
    <t>keretátadás</t>
  </si>
  <si>
    <t>MVK Közösségi Nap</t>
  </si>
  <si>
    <t>catering</t>
  </si>
  <si>
    <t>november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</si>
</sst>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.\ mmmm"/>
    <numFmt numFmtId="173" formatCode="yyyy\ mmmm"/>
    <numFmt numFmtId="174" formatCode="_-* #,##0\ [$Ft-40E]_-;\-* #,##0\ [$Ft-40E]_-;_-* &quot;-&quot;??\ [$Ft-40E]_-;_-@_-"/>
    <numFmt numFmtId="175" formatCode="#,##0\ &quot;Ft&quot;"/>
    <numFmt numFmtId="176" formatCode="_-* #,##0\ [$Ft-40E]_-;\-* #,##0\ [$Ft-40E]_-;_-* &quot;-&quot;??\ [$Ft-40E]_-;_-@"/>
    <numFmt numFmtId="177" formatCode="_-* #,##0.0_-;\-* #,##0.0_-;_-* &quot;-&quot;??_-;_-@_-"/>
    <numFmt numFmtId="178" formatCode="_-* #,##0_-;\-* #,##0_-;_-* &quot;-&quot;??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i/>
      <sz val="11"/>
      <color indexed="8"/>
      <name val="Garamond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0"/>
    </font>
    <font>
      <sz val="11"/>
      <color rgb="FF000000"/>
      <name val="Garamond"/>
      <family val="1"/>
    </font>
    <font>
      <sz val="10"/>
      <color rgb="FF000000"/>
      <name val="Garamond"/>
      <family val="1"/>
    </font>
    <font>
      <b/>
      <sz val="14"/>
      <color rgb="FF000000"/>
      <name val="Garamond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174" fontId="43" fillId="0" borderId="10" xfId="0" applyNumberFormat="1" applyFont="1" applyBorder="1" applyAlignment="1">
      <alignment/>
    </xf>
    <xf numFmtId="174" fontId="43" fillId="0" borderId="11" xfId="0" applyNumberFormat="1" applyFont="1" applyBorder="1" applyAlignment="1">
      <alignment/>
    </xf>
    <xf numFmtId="174" fontId="43" fillId="0" borderId="12" xfId="0" applyNumberFormat="1" applyFont="1" applyBorder="1" applyAlignment="1">
      <alignment/>
    </xf>
    <xf numFmtId="0" fontId="43" fillId="33" borderId="13" xfId="0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0" fontId="43" fillId="34" borderId="0" xfId="0" applyFont="1" applyFill="1" applyBorder="1" applyAlignment="1">
      <alignment vertical="top"/>
    </xf>
    <xf numFmtId="175" fontId="43" fillId="35" borderId="15" xfId="0" applyNumberFormat="1" applyFont="1" applyFill="1" applyBorder="1" applyAlignment="1">
      <alignment vertical="top"/>
    </xf>
    <xf numFmtId="175" fontId="43" fillId="36" borderId="0" xfId="0" applyNumberFormat="1" applyFont="1" applyFill="1" applyBorder="1" applyAlignment="1">
      <alignment vertical="top"/>
    </xf>
    <xf numFmtId="0" fontId="43" fillId="36" borderId="14" xfId="0" applyFont="1" applyFill="1" applyBorder="1" applyAlignment="1">
      <alignment vertical="top"/>
    </xf>
    <xf numFmtId="0" fontId="43" fillId="36" borderId="16" xfId="0" applyFont="1" applyFill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37" borderId="17" xfId="0" applyFont="1" applyFill="1" applyBorder="1" applyAlignment="1">
      <alignment horizontal="left" vertical="top"/>
    </xf>
    <xf numFmtId="0" fontId="43" fillId="37" borderId="0" xfId="0" applyFont="1" applyFill="1" applyBorder="1" applyAlignment="1">
      <alignment horizontal="left" vertical="top"/>
    </xf>
    <xf numFmtId="3" fontId="43" fillId="34" borderId="0" xfId="0" applyNumberFormat="1" applyFont="1" applyFill="1" applyBorder="1" applyAlignment="1">
      <alignment horizontal="left" vertical="top"/>
    </xf>
    <xf numFmtId="175" fontId="43" fillId="35" borderId="15" xfId="0" applyNumberFormat="1" applyFont="1" applyFill="1" applyBorder="1" applyAlignment="1">
      <alignment horizontal="left" vertical="top"/>
    </xf>
    <xf numFmtId="175" fontId="43" fillId="38" borderId="0" xfId="0" applyNumberFormat="1" applyFont="1" applyFill="1" applyBorder="1" applyAlignment="1">
      <alignment horizontal="left" vertical="top" wrapText="1"/>
    </xf>
    <xf numFmtId="0" fontId="43" fillId="38" borderId="0" xfId="0" applyFont="1" applyFill="1" applyBorder="1" applyAlignment="1">
      <alignment horizontal="left" vertical="top" wrapText="1"/>
    </xf>
    <xf numFmtId="0" fontId="43" fillId="38" borderId="18" xfId="0" applyFont="1" applyFill="1" applyBorder="1" applyAlignment="1">
      <alignment horizontal="left" vertical="top" wrapText="1"/>
    </xf>
    <xf numFmtId="14" fontId="43" fillId="38" borderId="0" xfId="0" applyNumberFormat="1" applyFont="1" applyFill="1" applyBorder="1" applyAlignment="1">
      <alignment horizontal="left" vertical="top" wrapText="1"/>
    </xf>
    <xf numFmtId="0" fontId="43" fillId="37" borderId="19" xfId="0" applyFont="1" applyFill="1" applyBorder="1" applyAlignment="1">
      <alignment horizontal="left" vertical="top"/>
    </xf>
    <xf numFmtId="0" fontId="43" fillId="37" borderId="20" xfId="0" applyFont="1" applyFill="1" applyBorder="1" applyAlignment="1">
      <alignment horizontal="left" vertical="top"/>
    </xf>
    <xf numFmtId="175" fontId="43" fillId="35" borderId="21" xfId="0" applyNumberFormat="1" applyFont="1" applyFill="1" applyBorder="1" applyAlignment="1">
      <alignment horizontal="left" vertical="top"/>
    </xf>
    <xf numFmtId="175" fontId="43" fillId="38" borderId="20" xfId="0" applyNumberFormat="1" applyFont="1" applyFill="1" applyBorder="1" applyAlignment="1">
      <alignment horizontal="left" vertical="top" wrapText="1"/>
    </xf>
    <xf numFmtId="0" fontId="43" fillId="38" borderId="20" xfId="0" applyFont="1" applyFill="1" applyBorder="1" applyAlignment="1">
      <alignment horizontal="left" vertical="top" wrapText="1"/>
    </xf>
    <xf numFmtId="0" fontId="43" fillId="38" borderId="22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39" borderId="0" xfId="0" applyNumberFormat="1" applyFont="1" applyFill="1" applyAlignment="1">
      <alignment horizontal="right"/>
    </xf>
    <xf numFmtId="175" fontId="43" fillId="39" borderId="10" xfId="0" applyNumberFormat="1" applyFont="1" applyFill="1" applyBorder="1" applyAlignment="1">
      <alignment horizontal="right"/>
    </xf>
    <xf numFmtId="175" fontId="43" fillId="39" borderId="12" xfId="0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7" borderId="14" xfId="0" applyFont="1" applyFill="1" applyBorder="1" applyAlignment="1">
      <alignment/>
    </xf>
    <xf numFmtId="3" fontId="43" fillId="35" borderId="23" xfId="0" applyNumberFormat="1" applyFont="1" applyFill="1" applyBorder="1" applyAlignment="1">
      <alignment/>
    </xf>
    <xf numFmtId="175" fontId="43" fillId="4" borderId="17" xfId="0" applyNumberFormat="1" applyFont="1" applyFill="1" applyBorder="1" applyAlignment="1">
      <alignment vertical="top"/>
    </xf>
    <xf numFmtId="175" fontId="43" fillId="4" borderId="0" xfId="0" applyNumberFormat="1" applyFont="1" applyFill="1" applyBorder="1" applyAlignment="1">
      <alignment vertical="top"/>
    </xf>
    <xf numFmtId="0" fontId="43" fillId="4" borderId="14" xfId="0" applyFont="1" applyFill="1" applyBorder="1" applyAlignment="1">
      <alignment vertical="top"/>
    </xf>
    <xf numFmtId="0" fontId="43" fillId="4" borderId="16" xfId="0" applyFont="1" applyFill="1" applyBorder="1" applyAlignment="1">
      <alignment vertical="top"/>
    </xf>
    <xf numFmtId="0" fontId="43" fillId="40" borderId="17" xfId="0" applyFont="1" applyFill="1" applyBorder="1" applyAlignment="1">
      <alignment/>
    </xf>
    <xf numFmtId="0" fontId="43" fillId="40" borderId="0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3" fillId="35" borderId="15" xfId="0" applyNumberFormat="1" applyFont="1" applyFill="1" applyBorder="1" applyAlignment="1">
      <alignment/>
    </xf>
    <xf numFmtId="175" fontId="43" fillId="4" borderId="17" xfId="0" applyNumberFormat="1" applyFont="1" applyFill="1" applyBorder="1" applyAlignment="1">
      <alignment horizontal="right" vertical="top"/>
    </xf>
    <xf numFmtId="175" fontId="43" fillId="4" borderId="0" xfId="0" applyNumberFormat="1" applyFont="1" applyFill="1" applyBorder="1" applyAlignment="1">
      <alignment horizontal="right" vertical="top"/>
    </xf>
    <xf numFmtId="0" fontId="43" fillId="4" borderId="0" xfId="0" applyFont="1" applyFill="1" applyBorder="1" applyAlignment="1">
      <alignment vertical="top" wrapText="1"/>
    </xf>
    <xf numFmtId="0" fontId="43" fillId="4" borderId="18" xfId="0" applyFont="1" applyFill="1" applyBorder="1" applyAlignment="1">
      <alignment vertical="top"/>
    </xf>
    <xf numFmtId="0" fontId="43" fillId="40" borderId="19" xfId="0" applyFont="1" applyFill="1" applyBorder="1" applyAlignment="1">
      <alignment/>
    </xf>
    <xf numFmtId="0" fontId="43" fillId="40" borderId="20" xfId="0" applyFont="1" applyFill="1" applyBorder="1" applyAlignment="1">
      <alignment/>
    </xf>
    <xf numFmtId="0" fontId="43" fillId="37" borderId="20" xfId="0" applyFont="1" applyFill="1" applyBorder="1" applyAlignment="1">
      <alignment/>
    </xf>
    <xf numFmtId="3" fontId="43" fillId="35" borderId="21" xfId="0" applyNumberFormat="1" applyFont="1" applyFill="1" applyBorder="1" applyAlignment="1">
      <alignment/>
    </xf>
    <xf numFmtId="175" fontId="43" fillId="4" borderId="19" xfId="0" applyNumberFormat="1" applyFont="1" applyFill="1" applyBorder="1" applyAlignment="1">
      <alignment horizontal="right" vertical="top"/>
    </xf>
    <xf numFmtId="175" fontId="43" fillId="4" borderId="20" xfId="0" applyNumberFormat="1" applyFont="1" applyFill="1" applyBorder="1" applyAlignment="1">
      <alignment vertical="top"/>
    </xf>
    <xf numFmtId="0" fontId="43" fillId="4" borderId="20" xfId="0" applyFont="1" applyFill="1" applyBorder="1" applyAlignment="1">
      <alignment vertical="top" wrapText="1"/>
    </xf>
    <xf numFmtId="0" fontId="43" fillId="4" borderId="22" xfId="0" applyFont="1" applyFill="1" applyBorder="1" applyAlignment="1">
      <alignment vertical="top"/>
    </xf>
    <xf numFmtId="175" fontId="43" fillId="0" borderId="24" xfId="0" applyNumberFormat="1" applyFont="1" applyBorder="1" applyAlignment="1">
      <alignment/>
    </xf>
    <xf numFmtId="0" fontId="43" fillId="0" borderId="24" xfId="0" applyFont="1" applyBorder="1" applyAlignment="1">
      <alignment/>
    </xf>
    <xf numFmtId="175" fontId="43" fillId="0" borderId="24" xfId="0" applyNumberFormat="1" applyFont="1" applyBorder="1" applyAlignment="1">
      <alignment horizontal="right"/>
    </xf>
    <xf numFmtId="0" fontId="43" fillId="41" borderId="24" xfId="0" applyFont="1" applyFill="1" applyBorder="1" applyAlignment="1">
      <alignment horizontal="right"/>
    </xf>
    <xf numFmtId="0" fontId="43" fillId="41" borderId="24" xfId="0" applyFont="1" applyFill="1" applyBorder="1" applyAlignment="1">
      <alignment/>
    </xf>
    <xf numFmtId="0" fontId="43" fillId="36" borderId="18" xfId="0" applyFont="1" applyFill="1" applyBorder="1" applyAlignment="1">
      <alignment horizontal="left" vertical="center"/>
    </xf>
    <xf numFmtId="175" fontId="43" fillId="38" borderId="0" xfId="0" applyNumberFormat="1" applyFont="1" applyFill="1" applyBorder="1" applyAlignment="1">
      <alignment horizontal="left" vertical="center"/>
    </xf>
    <xf numFmtId="14" fontId="43" fillId="38" borderId="0" xfId="0" applyNumberFormat="1" applyFont="1" applyFill="1" applyBorder="1" applyAlignment="1">
      <alignment horizontal="left" vertical="center"/>
    </xf>
    <xf numFmtId="0" fontId="43" fillId="38" borderId="0" xfId="0" applyFont="1" applyFill="1" applyBorder="1" applyAlignment="1">
      <alignment horizontal="left" vertical="center"/>
    </xf>
    <xf numFmtId="0" fontId="43" fillId="38" borderId="18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25" xfId="0" applyFont="1" applyBorder="1" applyAlignment="1">
      <alignment/>
    </xf>
    <xf numFmtId="0" fontId="43" fillId="38" borderId="0" xfId="0" applyFont="1" applyFill="1" applyBorder="1" applyAlignment="1">
      <alignment horizontal="left" vertical="center" wrapText="1"/>
    </xf>
    <xf numFmtId="0" fontId="33" fillId="0" borderId="0" xfId="45" applyAlignment="1">
      <alignment/>
    </xf>
    <xf numFmtId="0" fontId="43" fillId="4" borderId="2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6" fontId="43" fillId="34" borderId="20" xfId="0" applyNumberFormat="1" applyFont="1" applyFill="1" applyBorder="1" applyAlignment="1">
      <alignment horizontal="left" vertical="top"/>
    </xf>
    <xf numFmtId="0" fontId="33" fillId="38" borderId="0" xfId="45" applyFill="1" applyBorder="1" applyAlignment="1">
      <alignment horizontal="left" vertical="top" wrapText="1"/>
    </xf>
    <xf numFmtId="6" fontId="43" fillId="34" borderId="0" xfId="0" applyNumberFormat="1" applyFont="1" applyFill="1" applyBorder="1" applyAlignment="1">
      <alignment horizontal="left" vertical="top"/>
    </xf>
    <xf numFmtId="0" fontId="43" fillId="4" borderId="20" xfId="0" applyFont="1" applyFill="1" applyBorder="1" applyAlignment="1">
      <alignment vertical="center"/>
    </xf>
    <xf numFmtId="0" fontId="43" fillId="4" borderId="0" xfId="0" applyFont="1" applyFill="1" applyBorder="1" applyAlignment="1">
      <alignment vertical="center"/>
    </xf>
    <xf numFmtId="0" fontId="43" fillId="38" borderId="14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vertical="top"/>
    </xf>
    <xf numFmtId="0" fontId="43" fillId="4" borderId="14" xfId="0" applyFont="1" applyFill="1" applyBorder="1" applyAlignment="1">
      <alignment horizontal="center" vertical="top"/>
    </xf>
    <xf numFmtId="3" fontId="43" fillId="38" borderId="20" xfId="0" applyNumberFormat="1" applyFont="1" applyFill="1" applyBorder="1" applyAlignment="1">
      <alignment horizontal="left" vertical="top" wrapText="1"/>
    </xf>
    <xf numFmtId="3" fontId="43" fillId="38" borderId="0" xfId="0" applyNumberFormat="1" applyFont="1" applyFill="1" applyBorder="1" applyAlignment="1">
      <alignment horizontal="left" vertical="top" wrapText="1"/>
    </xf>
    <xf numFmtId="0" fontId="43" fillId="4" borderId="22" xfId="0" applyFont="1" applyFill="1" applyBorder="1" applyAlignment="1">
      <alignment vertical="top" wrapText="1"/>
    </xf>
    <xf numFmtId="175" fontId="43" fillId="38" borderId="14" xfId="0" applyNumberFormat="1" applyFont="1" applyFill="1" applyBorder="1" applyAlignment="1">
      <alignment horizontal="left" vertical="top" wrapText="1"/>
    </xf>
    <xf numFmtId="175" fontId="43" fillId="35" borderId="23" xfId="0" applyNumberFormat="1" applyFont="1" applyFill="1" applyBorder="1" applyAlignment="1">
      <alignment horizontal="right" vertical="top"/>
    </xf>
    <xf numFmtId="6" fontId="43" fillId="34" borderId="16" xfId="0" applyNumberFormat="1" applyFont="1" applyFill="1" applyBorder="1" applyAlignment="1">
      <alignment horizontal="right" vertical="top"/>
    </xf>
    <xf numFmtId="0" fontId="43" fillId="0" borderId="14" xfId="0" applyFont="1" applyBorder="1" applyAlignment="1">
      <alignment/>
    </xf>
    <xf numFmtId="3" fontId="43" fillId="35" borderId="0" xfId="0" applyNumberFormat="1" applyFont="1" applyFill="1" applyBorder="1" applyAlignment="1">
      <alignment/>
    </xf>
    <xf numFmtId="0" fontId="43" fillId="37" borderId="21" xfId="0" applyFont="1" applyFill="1" applyBorder="1" applyAlignment="1">
      <alignment horizontal="left" vertical="top"/>
    </xf>
    <xf numFmtId="0" fontId="43" fillId="37" borderId="15" xfId="0" applyFont="1" applyFill="1" applyBorder="1" applyAlignment="1">
      <alignment horizontal="left" vertical="top"/>
    </xf>
    <xf numFmtId="3" fontId="43" fillId="34" borderId="15" xfId="0" applyNumberFormat="1" applyFont="1" applyFill="1" applyBorder="1" applyAlignment="1">
      <alignment horizontal="left" vertical="top"/>
    </xf>
    <xf numFmtId="175" fontId="43" fillId="35" borderId="23" xfId="0" applyNumberFormat="1" applyFont="1" applyFill="1" applyBorder="1" applyAlignment="1">
      <alignment horizontal="left" vertical="top"/>
    </xf>
    <xf numFmtId="0" fontId="43" fillId="37" borderId="23" xfId="0" applyFont="1" applyFill="1" applyBorder="1" applyAlignment="1">
      <alignment horizontal="left" vertical="top"/>
    </xf>
    <xf numFmtId="0" fontId="0" fillId="0" borderId="0" xfId="58" applyFont="1" applyAlignment="1">
      <alignment/>
      <protection/>
    </xf>
    <xf numFmtId="175" fontId="43" fillId="39" borderId="10" xfId="58" applyNumberFormat="1" applyFont="1" applyFill="1" applyBorder="1" applyAlignment="1">
      <alignment horizontal="right"/>
      <protection/>
    </xf>
    <xf numFmtId="175" fontId="43" fillId="39" borderId="12" xfId="58" applyNumberFormat="1" applyFont="1" applyFill="1" applyBorder="1" applyAlignment="1">
      <alignment horizontal="right"/>
      <protection/>
    </xf>
    <xf numFmtId="0" fontId="43" fillId="33" borderId="13" xfId="58" applyFont="1" applyFill="1" applyBorder="1" applyAlignment="1">
      <alignment/>
      <protection/>
    </xf>
    <xf numFmtId="0" fontId="43" fillId="33" borderId="14" xfId="58" applyFont="1" applyFill="1" applyBorder="1" applyAlignment="1">
      <alignment/>
      <protection/>
    </xf>
    <xf numFmtId="3" fontId="43" fillId="35" borderId="23" xfId="58" applyNumberFormat="1" applyFont="1" applyFill="1" applyBorder="1" applyAlignment="1">
      <alignment/>
      <protection/>
    </xf>
    <xf numFmtId="175" fontId="43" fillId="4" borderId="17" xfId="58" applyNumberFormat="1" applyFont="1" applyFill="1" applyBorder="1" applyAlignment="1">
      <alignment vertical="top"/>
      <protection/>
    </xf>
    <xf numFmtId="175" fontId="43" fillId="4" borderId="0" xfId="58" applyNumberFormat="1" applyFont="1" applyFill="1" applyBorder="1" applyAlignment="1">
      <alignment vertical="top"/>
      <protection/>
    </xf>
    <xf numFmtId="0" fontId="43" fillId="4" borderId="14" xfId="58" applyFont="1" applyFill="1" applyBorder="1" applyAlignment="1">
      <alignment vertical="top"/>
      <protection/>
    </xf>
    <xf numFmtId="0" fontId="43" fillId="4" borderId="16" xfId="58" applyFont="1" applyFill="1" applyBorder="1" applyAlignment="1">
      <alignment vertical="top"/>
      <protection/>
    </xf>
    <xf numFmtId="0" fontId="43" fillId="40" borderId="17" xfId="58" applyFont="1" applyFill="1" applyBorder="1" applyAlignment="1">
      <alignment/>
      <protection/>
    </xf>
    <xf numFmtId="0" fontId="43" fillId="40" borderId="0" xfId="58" applyFont="1" applyFill="1" applyBorder="1" applyAlignment="1">
      <alignment/>
      <protection/>
    </xf>
    <xf numFmtId="3" fontId="43" fillId="37" borderId="0" xfId="58" applyNumberFormat="1" applyFont="1" applyFill="1" applyBorder="1" applyAlignment="1">
      <alignment/>
      <protection/>
    </xf>
    <xf numFmtId="3" fontId="43" fillId="35" borderId="15" xfId="58" applyNumberFormat="1" applyFont="1" applyFill="1" applyBorder="1" applyAlignment="1">
      <alignment/>
      <protection/>
    </xf>
    <xf numFmtId="175" fontId="43" fillId="4" borderId="17" xfId="58" applyNumberFormat="1" applyFont="1" applyFill="1" applyBorder="1" applyAlignment="1">
      <alignment horizontal="right" vertical="top"/>
      <protection/>
    </xf>
    <xf numFmtId="175" fontId="43" fillId="4" borderId="0" xfId="58" applyNumberFormat="1" applyFont="1" applyFill="1" applyBorder="1" applyAlignment="1">
      <alignment horizontal="right" vertical="top"/>
      <protection/>
    </xf>
    <xf numFmtId="0" fontId="43" fillId="4" borderId="0" xfId="58" applyFont="1" applyFill="1" applyBorder="1" applyAlignment="1">
      <alignment vertical="top" wrapText="1"/>
      <protection/>
    </xf>
    <xf numFmtId="0" fontId="43" fillId="4" borderId="18" xfId="58" applyFont="1" applyFill="1" applyBorder="1" applyAlignment="1">
      <alignment vertical="top"/>
      <protection/>
    </xf>
    <xf numFmtId="0" fontId="43" fillId="40" borderId="19" xfId="58" applyFont="1" applyFill="1" applyBorder="1" applyAlignment="1">
      <alignment/>
      <protection/>
    </xf>
    <xf numFmtId="0" fontId="43" fillId="40" borderId="20" xfId="58" applyFont="1" applyFill="1" applyBorder="1" applyAlignment="1">
      <alignment/>
      <protection/>
    </xf>
    <xf numFmtId="0" fontId="43" fillId="37" borderId="20" xfId="58" applyFont="1" applyFill="1" applyBorder="1" applyAlignment="1">
      <alignment/>
      <protection/>
    </xf>
    <xf numFmtId="3" fontId="43" fillId="35" borderId="21" xfId="58" applyNumberFormat="1" applyFont="1" applyFill="1" applyBorder="1" applyAlignment="1">
      <alignment/>
      <protection/>
    </xf>
    <xf numFmtId="175" fontId="43" fillId="4" borderId="19" xfId="58" applyNumberFormat="1" applyFont="1" applyFill="1" applyBorder="1" applyAlignment="1">
      <alignment horizontal="right" vertical="top"/>
      <protection/>
    </xf>
    <xf numFmtId="175" fontId="43" fillId="4" borderId="20" xfId="58" applyNumberFormat="1" applyFont="1" applyFill="1" applyBorder="1" applyAlignment="1">
      <alignment vertical="top"/>
      <protection/>
    </xf>
    <xf numFmtId="0" fontId="43" fillId="4" borderId="20" xfId="58" applyFont="1" applyFill="1" applyBorder="1" applyAlignment="1">
      <alignment vertical="top" wrapText="1"/>
      <protection/>
    </xf>
    <xf numFmtId="0" fontId="43" fillId="4" borderId="22" xfId="58" applyFont="1" applyFill="1" applyBorder="1" applyAlignment="1">
      <alignment vertical="top"/>
      <protection/>
    </xf>
    <xf numFmtId="0" fontId="43" fillId="4" borderId="0" xfId="58" applyFont="1" applyFill="1" applyBorder="1" applyAlignment="1">
      <alignment vertical="top"/>
      <protection/>
    </xf>
    <xf numFmtId="0" fontId="43" fillId="4" borderId="14" xfId="58" applyFont="1" applyFill="1" applyBorder="1" applyAlignment="1">
      <alignment vertical="top" wrapText="1"/>
      <protection/>
    </xf>
    <xf numFmtId="175" fontId="43" fillId="4" borderId="14" xfId="58" applyNumberFormat="1" applyFont="1" applyFill="1" applyBorder="1" applyAlignment="1">
      <alignment vertical="top"/>
      <protection/>
    </xf>
    <xf numFmtId="175" fontId="43" fillId="4" borderId="13" xfId="58" applyNumberFormat="1" applyFont="1" applyFill="1" applyBorder="1" applyAlignment="1">
      <alignment vertical="top"/>
      <protection/>
    </xf>
    <xf numFmtId="6" fontId="43" fillId="37" borderId="14" xfId="58" applyNumberFormat="1" applyFont="1" applyFill="1" applyBorder="1" applyAlignment="1">
      <alignment/>
      <protection/>
    </xf>
    <xf numFmtId="3" fontId="43" fillId="39" borderId="26" xfId="58" applyNumberFormat="1" applyFont="1" applyFill="1" applyBorder="1" applyAlignment="1">
      <alignment horizontal="right"/>
      <protection/>
    </xf>
    <xf numFmtId="3" fontId="43" fillId="0" borderId="27" xfId="58" applyNumberFormat="1" applyFont="1" applyBorder="1" applyAlignment="1">
      <alignment/>
      <protection/>
    </xf>
    <xf numFmtId="0" fontId="45" fillId="0" borderId="0" xfId="0" applyFont="1" applyAlignment="1">
      <alignment horizontal="center"/>
    </xf>
    <xf numFmtId="0" fontId="43" fillId="42" borderId="28" xfId="0" applyFont="1" applyFill="1" applyBorder="1" applyAlignment="1">
      <alignment horizontal="center" vertical="center" wrapText="1"/>
    </xf>
    <xf numFmtId="0" fontId="43" fillId="42" borderId="29" xfId="0" applyFont="1" applyFill="1" applyBorder="1" applyAlignment="1">
      <alignment horizontal="center" vertical="center" wrapText="1"/>
    </xf>
    <xf numFmtId="0" fontId="43" fillId="42" borderId="30" xfId="0" applyFont="1" applyFill="1" applyBorder="1" applyAlignment="1">
      <alignment horizontal="center" vertical="center"/>
    </xf>
    <xf numFmtId="0" fontId="43" fillId="42" borderId="3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4" borderId="22" xfId="0" applyFont="1" applyFill="1" applyBorder="1" applyAlignment="1">
      <alignment horizontal="center" vertical="center"/>
    </xf>
    <xf numFmtId="0" fontId="43" fillId="4" borderId="20" xfId="0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43" fillId="42" borderId="32" xfId="0" applyFont="1" applyFill="1" applyBorder="1" applyAlignment="1">
      <alignment horizontal="center" vertical="center"/>
    </xf>
    <xf numFmtId="0" fontId="43" fillId="42" borderId="33" xfId="0" applyFont="1" applyFill="1" applyBorder="1" applyAlignment="1">
      <alignment horizontal="center" vertical="center"/>
    </xf>
    <xf numFmtId="0" fontId="43" fillId="42" borderId="28" xfId="0" applyFont="1" applyFill="1" applyBorder="1" applyAlignment="1">
      <alignment horizontal="center" vertical="center"/>
    </xf>
    <xf numFmtId="0" fontId="43" fillId="42" borderId="29" xfId="0" applyFont="1" applyFill="1" applyBorder="1" applyAlignment="1">
      <alignment horizontal="center" vertical="center"/>
    </xf>
    <xf numFmtId="0" fontId="43" fillId="42" borderId="32" xfId="0" applyFont="1" applyFill="1" applyBorder="1" applyAlignment="1">
      <alignment horizontal="center" vertical="center" wrapText="1"/>
    </xf>
    <xf numFmtId="0" fontId="43" fillId="42" borderId="33" xfId="0" applyFont="1" applyFill="1" applyBorder="1" applyAlignment="1">
      <alignment horizontal="center" vertical="center" wrapText="1"/>
    </xf>
    <xf numFmtId="0" fontId="43" fillId="42" borderId="34" xfId="0" applyFont="1" applyFill="1" applyBorder="1" applyAlignment="1">
      <alignment horizontal="center" vertical="center"/>
    </xf>
    <xf numFmtId="0" fontId="43" fillId="42" borderId="35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2" borderId="36" xfId="0" applyFont="1" applyFill="1" applyBorder="1" applyAlignment="1">
      <alignment horizontal="center" vertical="center"/>
    </xf>
    <xf numFmtId="0" fontId="43" fillId="42" borderId="37" xfId="0" applyFont="1" applyFill="1" applyBorder="1" applyAlignment="1">
      <alignment horizontal="center" vertical="center"/>
    </xf>
    <xf numFmtId="0" fontId="43" fillId="42" borderId="36" xfId="0" applyFont="1" applyFill="1" applyBorder="1" applyAlignment="1">
      <alignment horizontal="center" vertical="center" wrapText="1"/>
    </xf>
    <xf numFmtId="0" fontId="43" fillId="42" borderId="37" xfId="0" applyFont="1" applyFill="1" applyBorder="1" applyAlignment="1">
      <alignment horizontal="center" vertical="center" wrapText="1"/>
    </xf>
    <xf numFmtId="0" fontId="43" fillId="42" borderId="38" xfId="0" applyFont="1" applyFill="1" applyBorder="1" applyAlignment="1">
      <alignment horizontal="center" vertical="center"/>
    </xf>
    <xf numFmtId="0" fontId="43" fillId="42" borderId="39" xfId="0" applyFont="1" applyFill="1" applyBorder="1" applyAlignment="1">
      <alignment horizontal="center" vertical="center"/>
    </xf>
    <xf numFmtId="0" fontId="43" fillId="42" borderId="40" xfId="0" applyFont="1" applyFill="1" applyBorder="1" applyAlignment="1">
      <alignment horizontal="center" vertical="center"/>
    </xf>
    <xf numFmtId="0" fontId="43" fillId="42" borderId="41" xfId="0" applyFont="1" applyFill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top"/>
    </xf>
    <xf numFmtId="0" fontId="43" fillId="4" borderId="16" xfId="0" applyFont="1" applyFill="1" applyBorder="1" applyAlignment="1">
      <alignment horizontal="center" vertical="top"/>
    </xf>
    <xf numFmtId="0" fontId="43" fillId="4" borderId="0" xfId="0" applyFont="1" applyFill="1" applyBorder="1" applyAlignment="1">
      <alignment horizontal="center" vertical="top"/>
    </xf>
    <xf numFmtId="0" fontId="43" fillId="4" borderId="14" xfId="0" applyFont="1" applyFill="1" applyBorder="1" applyAlignment="1">
      <alignment horizontal="center" vertical="top"/>
    </xf>
    <xf numFmtId="0" fontId="43" fillId="4" borderId="20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0" fontId="43" fillId="4" borderId="20" xfId="58" applyFont="1" applyFill="1" applyBorder="1" applyAlignment="1">
      <alignment horizontal="center" vertical="center"/>
      <protection/>
    </xf>
    <xf numFmtId="0" fontId="43" fillId="4" borderId="0" xfId="58" applyFont="1" applyFill="1" applyBorder="1" applyAlignment="1">
      <alignment horizontal="center" vertical="center"/>
      <protection/>
    </xf>
    <xf numFmtId="0" fontId="43" fillId="4" borderId="20" xfId="58" applyFont="1" applyFill="1" applyBorder="1" applyAlignment="1">
      <alignment horizontal="center" vertical="center" wrapText="1"/>
      <protection/>
    </xf>
    <xf numFmtId="0" fontId="43" fillId="4" borderId="0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Figyelmeztetés" xfId="44"/>
    <cellStyle name="Hyperlink" xfId="45"/>
    <cellStyle name="Hivatkozás 2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28575</xdr:colOff>
      <xdr:row>20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38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</xdr:colOff>
      <xdr:row>20</xdr:row>
      <xdr:rowOff>9525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38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89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89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rad.hu/hu/digitalis-oszcilloszkop-voltcraft-dso-1104f-100-mhz-1590023.html" TargetMode="External" /><Relationship Id="rId2" Type="http://schemas.openxmlformats.org/officeDocument/2006/relationships/hyperlink" Target="http://www.muszerhaz.hu/merofejekesegyebkiegeszitok/oszcilloszkopmerofejek/testecttsi9001" TargetMode="External" /><Relationship Id="rId3" Type="http://schemas.openxmlformats.org/officeDocument/2006/relationships/hyperlink" Target="http://www.muszerhaz.hu/picota167?keyword=lakatfog%C3%B3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bolgar11@gmail.co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20" sqref="H20"/>
    </sheetView>
  </sheetViews>
  <sheetFormatPr defaultColWidth="14.421875" defaultRowHeight="15.75" customHeight="1"/>
  <cols>
    <col min="1" max="1" width="14.421875" style="0" customWidth="1"/>
    <col min="2" max="2" width="13.28125" style="0" bestFit="1" customWidth="1"/>
    <col min="3" max="3" width="20.7109375" style="0" customWidth="1"/>
    <col min="4" max="4" width="14.421875" style="0" customWidth="1"/>
    <col min="5" max="5" width="18.421875" style="0" bestFit="1" customWidth="1"/>
    <col min="6" max="6" width="19.57421875" style="0" bestFit="1" customWidth="1"/>
    <col min="7" max="7" width="13.421875" style="0" bestFit="1" customWidth="1"/>
    <col min="8" max="8" width="17.57421875" style="0" customWidth="1"/>
    <col min="9" max="9" width="20.140625" style="0" customWidth="1"/>
  </cols>
  <sheetData>
    <row r="1" spans="1:10" ht="15.75" customHeight="1">
      <c r="A1" s="1"/>
      <c r="B1" s="6" t="str">
        <f>BMEmotion!B2</f>
        <v>BMEmotion</v>
      </c>
      <c r="C1" s="6" t="str">
        <f>'BME Shox Motostudent Team'!B2</f>
        <v>BME-SHOX MotoStudent Team</v>
      </c>
      <c r="D1" s="1" t="str">
        <f>FRT!B2</f>
        <v>BME Formula Racing Team</v>
      </c>
      <c r="E1" s="1" t="str">
        <f>FUSE!B2</f>
        <v>BME Fuse</v>
      </c>
      <c r="F1" s="1" t="str">
        <f>'Műszakik Pneumobil'!B2</f>
        <v>BME Műszakik Pneumobil Team</v>
      </c>
      <c r="G1" s="1" t="str">
        <f>'Shark Team'!B2</f>
        <v>BME Shark Team</v>
      </c>
      <c r="H1" s="1" t="str">
        <f>Solar!B2</f>
        <v>BME Solar Boat Team</v>
      </c>
      <c r="I1" s="1" t="str">
        <f>VCSK!B2</f>
        <v>Műegyetemi Versenycsapat Közösség</v>
      </c>
      <c r="J1" s="1" t="s">
        <v>0</v>
      </c>
    </row>
    <row r="2" spans="1:9" ht="15.75" customHeight="1">
      <c r="A2" s="1"/>
      <c r="B2" s="6" t="str">
        <f>BMEmotion!B3</f>
        <v>Csonka Dávid</v>
      </c>
      <c r="C2" s="6" t="str">
        <f>'BME Shox Motostudent Team'!B3</f>
        <v>Sánta Donát Szabolcs</v>
      </c>
      <c r="D2" s="5" t="str">
        <f>FRT!B3</f>
        <v>Marton Péter</v>
      </c>
      <c r="E2" s="5" t="str">
        <f>FUSE!B3</f>
        <v>Dóka Tamás</v>
      </c>
      <c r="F2" s="5" t="str">
        <f>'Műszakik Pneumobil'!B3</f>
        <v>Bolgár Milán</v>
      </c>
      <c r="G2" s="5" t="str">
        <f>'Shark Team'!B3</f>
        <v>Kovács  Dorina</v>
      </c>
      <c r="H2" s="5" t="str">
        <f>Solar!B3</f>
        <v>Horicsányi Krisztina</v>
      </c>
      <c r="I2" s="5" t="str">
        <f>VCSK!B3</f>
        <v>Horicsányi Krisztina</v>
      </c>
    </row>
    <row r="3" spans="1:10" ht="15.75" customHeight="1">
      <c r="A3" s="3"/>
      <c r="B3" s="6" t="str">
        <f>BMEmotion!B4</f>
        <v>1.0</v>
      </c>
      <c r="C3" s="6">
        <f>'BME Shox Motostudent Team'!B4</f>
        <v>1</v>
      </c>
      <c r="D3" s="5">
        <f>FRT!B4</f>
        <v>0</v>
      </c>
      <c r="E3" s="5">
        <f>FUSE!B4</f>
        <v>1</v>
      </c>
      <c r="F3" s="5">
        <f>'Műszakik Pneumobil'!B4</f>
        <v>1</v>
      </c>
      <c r="G3" s="5">
        <f>'Shark Team'!B4</f>
        <v>1</v>
      </c>
      <c r="H3" s="5">
        <f>Solar!B4</f>
        <v>0</v>
      </c>
      <c r="I3" s="5">
        <f>VCSK!B4</f>
        <v>0</v>
      </c>
      <c r="J3" s="4" t="s">
        <v>0</v>
      </c>
    </row>
    <row r="4" spans="1:10" ht="15.75" customHeight="1">
      <c r="A4" s="2" t="s">
        <v>1</v>
      </c>
      <c r="B4" s="6">
        <f>BMEmotion!B5</f>
        <v>802000</v>
      </c>
      <c r="C4" s="6">
        <f>'BME Shox Motostudent Team'!B5</f>
        <v>1407000</v>
      </c>
      <c r="D4" s="6">
        <f>FRT!B5</f>
        <v>1500000</v>
      </c>
      <c r="E4" s="6">
        <f>FUSE!B5</f>
        <v>1500000</v>
      </c>
      <c r="F4" s="6">
        <f>'Műszakik Pneumobil'!B5</f>
        <v>999350</v>
      </c>
      <c r="G4" s="6">
        <f>'Shark Team'!B5</f>
        <v>500000</v>
      </c>
      <c r="H4" s="6">
        <f>Solar!B5</f>
        <v>1500000</v>
      </c>
      <c r="I4" s="6">
        <f>VCSK!B5</f>
        <v>741000</v>
      </c>
      <c r="J4" s="2">
        <f>SUM(B4:I4)</f>
        <v>8949350</v>
      </c>
    </row>
    <row r="5" spans="1:10" ht="15.75" customHeight="1">
      <c r="A5" s="2" t="s">
        <v>2</v>
      </c>
      <c r="B5" s="6">
        <f>BMEmotion!B6</f>
        <v>220000</v>
      </c>
      <c r="C5" s="6">
        <f>'BME Shox Motostudent Team'!B6</f>
        <v>327000</v>
      </c>
      <c r="D5" s="6">
        <f>FRT!B6</f>
        <v>1500000</v>
      </c>
      <c r="E5" s="6">
        <f>FUSE!B6</f>
        <v>1323000</v>
      </c>
      <c r="F5" s="6">
        <f>'Műszakik Pneumobil'!B6</f>
        <v>889050</v>
      </c>
      <c r="G5" s="6">
        <f>'Shark Team'!B6</f>
        <v>500000</v>
      </c>
      <c r="H5" s="6">
        <f>Solar!B6</f>
        <v>1500000</v>
      </c>
      <c r="I5" s="6">
        <f>VCSK!B6</f>
        <v>741000</v>
      </c>
      <c r="J5" s="2">
        <f>SUM(B5:I5)</f>
        <v>7000050</v>
      </c>
    </row>
    <row r="6" spans="1:10" ht="15.75" customHeight="1">
      <c r="A6" s="2" t="s">
        <v>3</v>
      </c>
      <c r="B6" s="6">
        <f>BMEmotion!B7</f>
        <v>220000</v>
      </c>
      <c r="C6" s="6">
        <f>'BME Shox Motostudent Team'!B7</f>
        <v>0</v>
      </c>
      <c r="D6" s="6">
        <f>FRT!B7</f>
        <v>1509413</v>
      </c>
      <c r="E6" s="6">
        <f>FUSE!B7</f>
        <v>1323000</v>
      </c>
      <c r="F6" s="6">
        <f>'Műszakik Pneumobil'!B7</f>
        <v>889050</v>
      </c>
      <c r="G6" s="6">
        <f>'Shark Team'!B7</f>
        <v>0</v>
      </c>
      <c r="H6" s="6">
        <f>Solar!B7</f>
        <v>1500000</v>
      </c>
      <c r="I6" s="6">
        <f>VCSK!B7</f>
        <v>556703.2</v>
      </c>
      <c r="J6" s="2">
        <f>SUM(B6:I6)</f>
        <v>5998166.2</v>
      </c>
    </row>
    <row r="7" ht="15.75" customHeight="1">
      <c r="B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F22" sqref="F22"/>
    </sheetView>
  </sheetViews>
  <sheetFormatPr defaultColWidth="14.421875" defaultRowHeight="15.75" customHeight="1"/>
  <cols>
    <col min="1" max="1" width="37.00390625" style="7" bestFit="1" customWidth="1"/>
    <col min="2" max="2" width="33.8515625" style="7" customWidth="1"/>
    <col min="3" max="3" width="35.140625" style="7" bestFit="1" customWidth="1"/>
    <col min="4" max="4" width="18.14062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32</v>
      </c>
    </row>
    <row r="3" spans="1:11" ht="14.25">
      <c r="A3" s="63" t="s">
        <v>31</v>
      </c>
      <c r="B3" s="66" t="s">
        <v>46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 t="s">
        <v>47</v>
      </c>
      <c r="H4" s="141"/>
      <c r="I4" s="142"/>
      <c r="J4" s="142"/>
      <c r="K4" s="143"/>
    </row>
    <row r="5" spans="1:3" ht="15" thickBot="1">
      <c r="A5" s="63" t="s">
        <v>17</v>
      </c>
      <c r="B5" s="64">
        <f>F14+D25</f>
        <v>802000</v>
      </c>
      <c r="C5" s="7" t="s">
        <v>48</v>
      </c>
    </row>
    <row r="6" spans="1:11" ht="14.25">
      <c r="A6" s="63" t="s">
        <v>16</v>
      </c>
      <c r="B6" s="64">
        <f>G14+E25</f>
        <v>220000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H14+F25</f>
        <v>220000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14.25">
      <c r="A11" s="61"/>
      <c r="B11" s="60"/>
      <c r="C11" s="145"/>
      <c r="D11" s="145"/>
      <c r="E11" s="59"/>
      <c r="F11" s="58"/>
      <c r="G11" s="57"/>
      <c r="H11" s="56"/>
      <c r="I11" s="55"/>
      <c r="J11" s="55"/>
      <c r="K11" s="54"/>
    </row>
    <row r="12" spans="1:11" ht="14.25">
      <c r="A12" s="53"/>
      <c r="B12" s="52"/>
      <c r="C12" s="158"/>
      <c r="D12" s="158"/>
      <c r="E12" s="51"/>
      <c r="F12" s="50"/>
      <c r="G12" s="49"/>
      <c r="H12" s="48"/>
      <c r="I12" s="47"/>
      <c r="J12" s="47"/>
      <c r="K12" s="46"/>
    </row>
    <row r="13" spans="1:11" ht="15" thickBot="1">
      <c r="A13" s="45"/>
      <c r="B13" s="44"/>
      <c r="C13" s="44"/>
      <c r="D13" s="44"/>
      <c r="E13" s="43"/>
      <c r="F13" s="42"/>
      <c r="G13" s="41"/>
      <c r="H13" s="40"/>
      <c r="I13" s="39"/>
      <c r="J13" s="39"/>
      <c r="K13" s="38"/>
    </row>
    <row r="14" spans="5:8" ht="15" thickBot="1">
      <c r="E14" s="37">
        <f>SUM(E11:E13)</f>
        <v>0</v>
      </c>
      <c r="F14" s="36">
        <f>SUM(F11:F13)</f>
        <v>0</v>
      </c>
      <c r="G14" s="35">
        <f>SUM(G11:G13)</f>
        <v>0</v>
      </c>
      <c r="H14" s="34">
        <f>SUM(H11:H13)</f>
        <v>0</v>
      </c>
    </row>
    <row r="15" ht="14.25"/>
    <row r="16" ht="15" thickBot="1"/>
    <row r="17" spans="1:11" ht="14.25">
      <c r="A17" s="156" t="s">
        <v>20</v>
      </c>
      <c r="B17" s="150" t="s">
        <v>19</v>
      </c>
      <c r="C17" s="154" t="s">
        <v>18</v>
      </c>
      <c r="D17" s="165" t="s">
        <v>17</v>
      </c>
      <c r="E17" s="136" t="s">
        <v>16</v>
      </c>
      <c r="F17" s="161" t="s">
        <v>15</v>
      </c>
      <c r="G17" s="136" t="s">
        <v>14</v>
      </c>
      <c r="H17" s="159" t="s">
        <v>6</v>
      </c>
      <c r="I17" s="33"/>
      <c r="J17" s="33"/>
      <c r="K17" s="33"/>
    </row>
    <row r="18" spans="1:11" ht="15" thickBot="1">
      <c r="A18" s="157"/>
      <c r="B18" s="151"/>
      <c r="C18" s="155"/>
      <c r="D18" s="166"/>
      <c r="E18" s="137"/>
      <c r="F18" s="162"/>
      <c r="G18" s="137"/>
      <c r="H18" s="160"/>
      <c r="I18" s="33"/>
      <c r="J18" s="33"/>
      <c r="K18" s="33"/>
    </row>
    <row r="19" spans="1:8" s="18" customFormat="1" ht="17.25" customHeight="1">
      <c r="A19" s="32" t="s">
        <v>49</v>
      </c>
      <c r="B19" s="31"/>
      <c r="C19" s="26" t="s">
        <v>50</v>
      </c>
      <c r="D19" s="30">
        <v>35000</v>
      </c>
      <c r="E19" s="29">
        <v>0</v>
      </c>
      <c r="F19" s="79"/>
      <c r="G19" s="28"/>
      <c r="H19" s="27"/>
    </row>
    <row r="20" spans="1:8" s="18" customFormat="1" ht="39">
      <c r="A20" s="25" t="s">
        <v>51</v>
      </c>
      <c r="B20" s="80" t="s">
        <v>52</v>
      </c>
      <c r="C20" s="26" t="s">
        <v>53</v>
      </c>
      <c r="D20" s="23">
        <v>220000</v>
      </c>
      <c r="E20" s="22">
        <v>220000</v>
      </c>
      <c r="F20" s="81">
        <v>220000</v>
      </c>
      <c r="G20" s="20"/>
      <c r="H20" s="19"/>
    </row>
    <row r="21" spans="1:8" s="18" customFormat="1" ht="39">
      <c r="A21" s="25" t="s">
        <v>54</v>
      </c>
      <c r="B21" s="80" t="s">
        <v>55</v>
      </c>
      <c r="C21" s="26" t="s">
        <v>53</v>
      </c>
      <c r="D21" s="23">
        <v>302000</v>
      </c>
      <c r="E21" s="22">
        <v>0</v>
      </c>
      <c r="F21" s="81"/>
      <c r="G21" s="20"/>
      <c r="H21" s="19"/>
    </row>
    <row r="22" spans="1:8" s="18" customFormat="1" ht="26.25">
      <c r="A22" s="25" t="s">
        <v>56</v>
      </c>
      <c r="B22" s="80" t="s">
        <v>57</v>
      </c>
      <c r="C22" s="24" t="s">
        <v>53</v>
      </c>
      <c r="D22" s="23">
        <v>245000</v>
      </c>
      <c r="E22" s="22">
        <v>0</v>
      </c>
      <c r="F22" s="21"/>
      <c r="G22" s="20"/>
      <c r="H22" s="19"/>
    </row>
    <row r="23" spans="1:8" s="18" customFormat="1" ht="14.25">
      <c r="A23" s="25"/>
      <c r="B23" s="24"/>
      <c r="C23" s="24"/>
      <c r="D23" s="23"/>
      <c r="E23" s="22"/>
      <c r="F23" s="21"/>
      <c r="G23" s="20"/>
      <c r="H23" s="19"/>
    </row>
    <row r="24" spans="1:8" ht="15" thickBot="1">
      <c r="A24" s="17"/>
      <c r="B24" s="16"/>
      <c r="C24" s="16"/>
      <c r="D24" s="15"/>
      <c r="E24" s="14"/>
      <c r="F24" s="13"/>
      <c r="G24" s="12"/>
      <c r="H24" s="11"/>
    </row>
    <row r="25" spans="4:6" ht="15" thickBot="1">
      <c r="D25" s="10">
        <f>SUM(D19:D24)</f>
        <v>802000</v>
      </c>
      <c r="E25" s="9">
        <f>SUM(E19:E24)</f>
        <v>220000</v>
      </c>
      <c r="F25" s="8">
        <f>SUM(F19:F24)</f>
        <v>220000</v>
      </c>
    </row>
  </sheetData>
  <sheetProtection/>
  <mergeCells count="24">
    <mergeCell ref="H17:H18"/>
    <mergeCell ref="E17:E18"/>
    <mergeCell ref="F17:F18"/>
    <mergeCell ref="B9:B10"/>
    <mergeCell ref="A9:A10"/>
    <mergeCell ref="H9:H10"/>
    <mergeCell ref="C9:C10"/>
    <mergeCell ref="E9:E10"/>
    <mergeCell ref="D9:D10"/>
    <mergeCell ref="D17:D18"/>
    <mergeCell ref="C17:C18"/>
    <mergeCell ref="A17:A18"/>
    <mergeCell ref="B17:B18"/>
    <mergeCell ref="G17:G18"/>
    <mergeCell ref="C11:C12"/>
    <mergeCell ref="D11:D12"/>
    <mergeCell ref="A1:K1"/>
    <mergeCell ref="F9:F10"/>
    <mergeCell ref="G9:G10"/>
    <mergeCell ref="H3:K4"/>
    <mergeCell ref="H6:K7"/>
    <mergeCell ref="I9:I10"/>
    <mergeCell ref="K9:K10"/>
    <mergeCell ref="J9:J10"/>
  </mergeCells>
  <hyperlinks>
    <hyperlink ref="B20" r:id="rId1" display="https://www.conrad.hu/hu/digitalis-oszcilloszkop-voltcraft-dso-1104f-100-mhz-1590023.html"/>
    <hyperlink ref="B21" r:id="rId2" display="http://www.muszerhaz.hu/merofejekesegyebkiegeszitok/oszcilloszkopmerofejek/testecttsi9001"/>
    <hyperlink ref="B22" r:id="rId3" display="http://www.muszerhaz.hu/picota167?keyword=lakatfog%C3%B3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75"/>
  <sheetViews>
    <sheetView zoomScalePageLayoutView="0" workbookViewId="0" topLeftCell="A1">
      <selection activeCell="B11" sqref="B11"/>
    </sheetView>
  </sheetViews>
  <sheetFormatPr defaultColWidth="17.28125" defaultRowHeight="15" customHeight="1"/>
  <cols>
    <col min="1" max="1" width="37.00390625" style="0" customWidth="1"/>
    <col min="2" max="2" width="27.28125" style="0" customWidth="1"/>
    <col min="3" max="3" width="22.57421875" style="0" customWidth="1"/>
    <col min="4" max="4" width="21.421875" style="0" customWidth="1"/>
    <col min="5" max="5" width="18.421875" style="0" customWidth="1"/>
    <col min="6" max="6" width="16.00390625" style="0" customWidth="1"/>
    <col min="7" max="26" width="14.421875" style="0" customWidth="1"/>
  </cols>
  <sheetData>
    <row r="1" spans="1:26" ht="15.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thickBot="1">
      <c r="A2" s="63" t="s">
        <v>33</v>
      </c>
      <c r="B2" s="66" t="s">
        <v>58</v>
      </c>
      <c r="C2" s="7"/>
      <c r="D2" s="7"/>
      <c r="E2" s="7"/>
      <c r="F2" s="7"/>
      <c r="G2" s="7"/>
      <c r="H2" s="7"/>
      <c r="I2" s="7"/>
      <c r="J2" s="7"/>
      <c r="K2" s="7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.75" customHeight="1">
      <c r="A3" s="63" t="s">
        <v>31</v>
      </c>
      <c r="B3" s="66" t="s">
        <v>59</v>
      </c>
      <c r="C3" s="7"/>
      <c r="D3" s="7"/>
      <c r="E3" s="7"/>
      <c r="F3" s="7"/>
      <c r="G3" s="7"/>
      <c r="H3" s="138" t="s">
        <v>30</v>
      </c>
      <c r="I3" s="139"/>
      <c r="J3" s="139"/>
      <c r="K3" s="140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.75" customHeight="1" thickBot="1">
      <c r="A4" s="63" t="s">
        <v>29</v>
      </c>
      <c r="B4" s="65"/>
      <c r="C4" s="7"/>
      <c r="D4" s="7"/>
      <c r="E4" s="7"/>
      <c r="F4" s="7"/>
      <c r="G4" s="7"/>
      <c r="H4" s="141"/>
      <c r="I4" s="142"/>
      <c r="J4" s="142"/>
      <c r="K4" s="14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5.75" customHeight="1" thickBot="1">
      <c r="A5" s="63" t="s">
        <v>17</v>
      </c>
      <c r="B5" s="64">
        <f>F14+D22</f>
        <v>1500000</v>
      </c>
      <c r="C5" s="7" t="s">
        <v>48</v>
      </c>
      <c r="D5" s="7"/>
      <c r="E5" s="7"/>
      <c r="F5" s="7"/>
      <c r="G5" s="7"/>
      <c r="H5" s="7"/>
      <c r="I5" s="7"/>
      <c r="J5" s="7"/>
      <c r="K5" s="7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5.75" customHeight="1">
      <c r="A6" s="63" t="s">
        <v>16</v>
      </c>
      <c r="B6" s="64">
        <f>G14+E22</f>
        <v>1500000</v>
      </c>
      <c r="C6" s="7"/>
      <c r="D6" s="7"/>
      <c r="E6" s="7"/>
      <c r="F6" s="7"/>
      <c r="G6" s="7"/>
      <c r="H6" s="144" t="s">
        <v>28</v>
      </c>
      <c r="I6" s="145"/>
      <c r="J6" s="145"/>
      <c r="K6" s="146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5.75" customHeight="1" thickBot="1">
      <c r="A7" s="63" t="s">
        <v>15</v>
      </c>
      <c r="B7" s="62">
        <f>H14+F22</f>
        <v>1509413</v>
      </c>
      <c r="C7" s="7"/>
      <c r="D7" s="7"/>
      <c r="E7" s="7"/>
      <c r="F7" s="7"/>
      <c r="G7" s="7"/>
      <c r="H7" s="147"/>
      <c r="I7" s="148"/>
      <c r="J7" s="148"/>
      <c r="K7" s="149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.7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15.7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15.75" customHeight="1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5.75" customHeight="1">
      <c r="A11" s="61" t="s">
        <v>60</v>
      </c>
      <c r="B11" s="60" t="s">
        <v>41</v>
      </c>
      <c r="C11" s="82" t="s">
        <v>40</v>
      </c>
      <c r="D11" s="82" t="s">
        <v>61</v>
      </c>
      <c r="E11" s="59">
        <v>1200000</v>
      </c>
      <c r="F11" s="58">
        <v>1200000</v>
      </c>
      <c r="G11" s="57">
        <v>1200000</v>
      </c>
      <c r="H11" s="56">
        <v>1200000</v>
      </c>
      <c r="I11" s="55"/>
      <c r="J11" s="55"/>
      <c r="K11" s="5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.75" customHeight="1">
      <c r="A12" s="53" t="s">
        <v>62</v>
      </c>
      <c r="B12" s="52" t="s">
        <v>8</v>
      </c>
      <c r="C12" s="83" t="s">
        <v>63</v>
      </c>
      <c r="D12" s="83" t="s">
        <v>64</v>
      </c>
      <c r="E12" s="51">
        <v>400000</v>
      </c>
      <c r="F12" s="50">
        <v>260000</v>
      </c>
      <c r="G12" s="49">
        <v>260000</v>
      </c>
      <c r="H12" s="48">
        <v>260000</v>
      </c>
      <c r="I12" s="47"/>
      <c r="J12" s="47"/>
      <c r="K12" s="46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.75" customHeight="1" thickBot="1">
      <c r="A13" s="45"/>
      <c r="B13" s="44"/>
      <c r="C13" s="44"/>
      <c r="D13" s="44"/>
      <c r="E13" s="43"/>
      <c r="F13" s="42"/>
      <c r="G13" s="41"/>
      <c r="H13" s="40"/>
      <c r="I13" s="39"/>
      <c r="J13" s="39"/>
      <c r="K13" s="38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5.75" customHeight="1" thickBot="1">
      <c r="A14" s="7"/>
      <c r="B14" s="7"/>
      <c r="C14" s="7"/>
      <c r="D14" s="7"/>
      <c r="E14" s="37">
        <f>SUM(E11:E13)</f>
        <v>1600000</v>
      </c>
      <c r="F14" s="36">
        <f>SUM(F11:F13)</f>
        <v>1460000</v>
      </c>
      <c r="G14" s="35">
        <f>SUM(G11:G13)</f>
        <v>1460000</v>
      </c>
      <c r="H14" s="34">
        <f>SUM(H11:H13)</f>
        <v>1460000</v>
      </c>
      <c r="I14" s="7"/>
      <c r="J14" s="7"/>
      <c r="K14" s="7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.7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.75" customHeight="1">
      <c r="A17" s="156" t="s">
        <v>20</v>
      </c>
      <c r="B17" s="150" t="s">
        <v>19</v>
      </c>
      <c r="C17" s="154" t="s">
        <v>18</v>
      </c>
      <c r="D17" s="165" t="s">
        <v>17</v>
      </c>
      <c r="E17" s="136" t="s">
        <v>16</v>
      </c>
      <c r="F17" s="161" t="s">
        <v>15</v>
      </c>
      <c r="G17" s="136" t="s">
        <v>14</v>
      </c>
      <c r="H17" s="159" t="s">
        <v>6</v>
      </c>
      <c r="I17" s="33"/>
      <c r="J17" s="33"/>
      <c r="K17" s="33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5.75" customHeight="1" thickBot="1">
      <c r="A18" s="157"/>
      <c r="B18" s="151"/>
      <c r="C18" s="155"/>
      <c r="D18" s="166"/>
      <c r="E18" s="137"/>
      <c r="F18" s="162"/>
      <c r="G18" s="137"/>
      <c r="H18" s="160"/>
      <c r="I18" s="33"/>
      <c r="J18" s="33"/>
      <c r="K18" s="33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5.75" customHeight="1">
      <c r="A19" s="25" t="s">
        <v>13</v>
      </c>
      <c r="B19" s="24" t="s">
        <v>65</v>
      </c>
      <c r="C19" s="26">
        <v>43327</v>
      </c>
      <c r="D19" s="23">
        <v>40000</v>
      </c>
      <c r="E19" s="22">
        <v>40000</v>
      </c>
      <c r="F19" s="81">
        <v>49413</v>
      </c>
      <c r="G19" s="20"/>
      <c r="H19" s="19"/>
      <c r="I19" s="18"/>
      <c r="J19" s="18"/>
      <c r="K19" s="18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5.75" customHeight="1">
      <c r="A20" s="25"/>
      <c r="B20" s="24"/>
      <c r="C20" s="24"/>
      <c r="D20" s="23"/>
      <c r="E20" s="22"/>
      <c r="F20" s="21"/>
      <c r="G20" s="20"/>
      <c r="H20" s="19"/>
      <c r="I20" s="18"/>
      <c r="J20" s="18"/>
      <c r="K20" s="18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5.75" customHeight="1" thickBot="1">
      <c r="A21" s="17"/>
      <c r="B21" s="16"/>
      <c r="C21" s="16"/>
      <c r="D21" s="15"/>
      <c r="E21" s="14"/>
      <c r="F21" s="13"/>
      <c r="G21" s="12"/>
      <c r="H21" s="11"/>
      <c r="I21" s="7"/>
      <c r="J21" s="7"/>
      <c r="K21" s="7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5.75" customHeight="1" thickBot="1">
      <c r="A22" s="7"/>
      <c r="B22" s="7"/>
      <c r="C22" s="7"/>
      <c r="D22" s="10">
        <f>SUM(D19:D21)</f>
        <v>40000</v>
      </c>
      <c r="E22" s="9">
        <f>SUM(E19:E21)</f>
        <v>40000</v>
      </c>
      <c r="F22" s="8">
        <f>SUM(F19:F21)</f>
        <v>49413</v>
      </c>
      <c r="G22" s="7"/>
      <c r="H22" s="7"/>
      <c r="I22" s="7"/>
      <c r="J22" s="7"/>
      <c r="K22" s="7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5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5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5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5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5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5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5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5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5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5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5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5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5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5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5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5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5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5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5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5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5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5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5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5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5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5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5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5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5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5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5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5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5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5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5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5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5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</sheetData>
  <sheetProtection/>
  <mergeCells count="22">
    <mergeCell ref="H3:K4"/>
    <mergeCell ref="H6:K7"/>
    <mergeCell ref="A1:K1"/>
    <mergeCell ref="A9:A10"/>
    <mergeCell ref="I9:I10"/>
    <mergeCell ref="K9:K10"/>
    <mergeCell ref="J9:J10"/>
    <mergeCell ref="G9:G10"/>
    <mergeCell ref="H9:H10"/>
    <mergeCell ref="E9:E10"/>
    <mergeCell ref="F9:F10"/>
    <mergeCell ref="D9:D10"/>
    <mergeCell ref="B9:B10"/>
    <mergeCell ref="C9:C10"/>
    <mergeCell ref="A17:A18"/>
    <mergeCell ref="B17:B18"/>
    <mergeCell ref="H17:H18"/>
    <mergeCell ref="F17:F18"/>
    <mergeCell ref="G17:G18"/>
    <mergeCell ref="E17:E18"/>
    <mergeCell ref="D17:D18"/>
    <mergeCell ref="C17:C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="85" zoomScaleNormal="85" zoomScalePageLayoutView="0" workbookViewId="0" topLeftCell="A7">
      <selection activeCell="F24" sqref="F24"/>
    </sheetView>
  </sheetViews>
  <sheetFormatPr defaultColWidth="14.421875" defaultRowHeight="15.75" customHeight="1"/>
  <cols>
    <col min="1" max="1" width="37.00390625" style="7" bestFit="1" customWidth="1"/>
    <col min="2" max="2" width="34.8515625" style="7" customWidth="1"/>
    <col min="3" max="3" width="22.57421875" style="7" customWidth="1"/>
    <col min="4" max="4" width="21.42187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66</v>
      </c>
    </row>
    <row r="3" spans="1:11" ht="14.25">
      <c r="A3" s="63" t="s">
        <v>31</v>
      </c>
      <c r="B3" s="66" t="s">
        <v>67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>
        <v>1</v>
      </c>
      <c r="H4" s="141"/>
      <c r="I4" s="142"/>
      <c r="J4" s="142"/>
      <c r="K4" s="143"/>
    </row>
    <row r="5" spans="1:3" ht="15" thickBot="1">
      <c r="A5" s="63" t="s">
        <v>17</v>
      </c>
      <c r="B5" s="64">
        <f>F15+D27</f>
        <v>1500000</v>
      </c>
      <c r="C5" s="7" t="s">
        <v>48</v>
      </c>
    </row>
    <row r="6" spans="1:11" ht="14.25">
      <c r="A6" s="63" t="s">
        <v>16</v>
      </c>
      <c r="B6" s="64">
        <f>G15+E27</f>
        <v>1323000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H15+F27</f>
        <v>1323000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28.5">
      <c r="A11" s="61" t="s">
        <v>68</v>
      </c>
      <c r="B11" s="60" t="s">
        <v>69</v>
      </c>
      <c r="C11" s="145" t="s">
        <v>70</v>
      </c>
      <c r="D11" s="145" t="s">
        <v>71</v>
      </c>
      <c r="E11" s="59">
        <v>450000</v>
      </c>
      <c r="F11" s="58">
        <v>450000</v>
      </c>
      <c r="G11" s="57">
        <v>450000</v>
      </c>
      <c r="H11" s="56"/>
      <c r="I11" s="55"/>
      <c r="J11" s="55"/>
      <c r="K11" s="54"/>
    </row>
    <row r="12" spans="1:11" ht="14.25">
      <c r="A12" s="53"/>
      <c r="B12" s="52" t="s">
        <v>72</v>
      </c>
      <c r="C12" s="158"/>
      <c r="D12" s="158"/>
      <c r="E12" s="51">
        <v>400000</v>
      </c>
      <c r="F12" s="50">
        <v>400000</v>
      </c>
      <c r="G12" s="49">
        <v>400000</v>
      </c>
      <c r="H12" s="48"/>
      <c r="I12" s="47"/>
      <c r="J12" s="47"/>
      <c r="K12" s="46"/>
    </row>
    <row r="13" spans="1:11" ht="14.25">
      <c r="A13" s="167" t="s">
        <v>73</v>
      </c>
      <c r="B13" s="52" t="s">
        <v>74</v>
      </c>
      <c r="C13" s="169" t="s">
        <v>75</v>
      </c>
      <c r="D13" s="169" t="s">
        <v>76</v>
      </c>
      <c r="E13" s="51">
        <v>30000</v>
      </c>
      <c r="F13" s="51">
        <v>30000</v>
      </c>
      <c r="G13" s="49">
        <v>30000</v>
      </c>
      <c r="H13" s="48"/>
      <c r="I13" s="47"/>
      <c r="J13" s="47"/>
      <c r="K13" s="46"/>
    </row>
    <row r="14" spans="1:11" s="74" customFormat="1" ht="15" thickBot="1">
      <c r="A14" s="168"/>
      <c r="B14" s="44" t="s">
        <v>77</v>
      </c>
      <c r="C14" s="170"/>
      <c r="D14" s="170"/>
      <c r="E14" s="43">
        <v>50000</v>
      </c>
      <c r="F14" s="43">
        <v>50000</v>
      </c>
      <c r="G14" s="41">
        <v>0</v>
      </c>
      <c r="H14" s="40"/>
      <c r="I14" s="39"/>
      <c r="J14" s="39"/>
      <c r="K14" s="38"/>
    </row>
    <row r="15" spans="5:8" ht="15" thickBot="1">
      <c r="E15" s="37">
        <f>SUM(E11:E14)</f>
        <v>930000</v>
      </c>
      <c r="F15" s="36">
        <f>SUM(F11:F14)</f>
        <v>930000</v>
      </c>
      <c r="G15" s="35">
        <f>SUM(G11:G14)</f>
        <v>880000</v>
      </c>
      <c r="H15" s="34">
        <f>SUM(H11:H14)</f>
        <v>0</v>
      </c>
    </row>
    <row r="16" ht="14.25"/>
    <row r="17" ht="15" thickBot="1"/>
    <row r="18" spans="1:11" ht="14.25">
      <c r="A18" s="156" t="s">
        <v>20</v>
      </c>
      <c r="B18" s="150" t="s">
        <v>19</v>
      </c>
      <c r="C18" s="154" t="s">
        <v>18</v>
      </c>
      <c r="D18" s="165" t="s">
        <v>17</v>
      </c>
      <c r="E18" s="136" t="s">
        <v>16</v>
      </c>
      <c r="F18" s="161" t="s">
        <v>15</v>
      </c>
      <c r="G18" s="136" t="s">
        <v>14</v>
      </c>
      <c r="H18" s="159" t="s">
        <v>6</v>
      </c>
      <c r="I18" s="33"/>
      <c r="J18" s="33"/>
      <c r="K18" s="33"/>
    </row>
    <row r="19" spans="1:11" ht="15" thickBot="1">
      <c r="A19" s="157"/>
      <c r="B19" s="151"/>
      <c r="C19" s="155"/>
      <c r="D19" s="166"/>
      <c r="E19" s="137"/>
      <c r="F19" s="162"/>
      <c r="G19" s="137"/>
      <c r="H19" s="160"/>
      <c r="I19" s="33"/>
      <c r="J19" s="33"/>
      <c r="K19" s="33"/>
    </row>
    <row r="20" spans="1:11" ht="42.75">
      <c r="A20" s="32" t="s">
        <v>78</v>
      </c>
      <c r="B20" s="24" t="s">
        <v>10</v>
      </c>
      <c r="C20" s="26" t="s">
        <v>79</v>
      </c>
      <c r="D20" s="30">
        <v>100000</v>
      </c>
      <c r="E20" s="29">
        <v>100000</v>
      </c>
      <c r="F20" s="79"/>
      <c r="G20" s="28"/>
      <c r="H20" s="27"/>
      <c r="I20" s="18"/>
      <c r="J20" s="18"/>
      <c r="K20" s="18"/>
    </row>
    <row r="21" spans="1:11" ht="42.75">
      <c r="A21" s="25" t="s">
        <v>80</v>
      </c>
      <c r="B21" s="24" t="s">
        <v>10</v>
      </c>
      <c r="C21" s="26" t="s">
        <v>79</v>
      </c>
      <c r="D21" s="23">
        <v>200000</v>
      </c>
      <c r="E21" s="22">
        <v>200000</v>
      </c>
      <c r="F21" s="81"/>
      <c r="G21" s="20"/>
      <c r="H21" s="19"/>
      <c r="I21" s="18"/>
      <c r="J21" s="18"/>
      <c r="K21" s="18"/>
    </row>
    <row r="22" spans="1:11" ht="28.5">
      <c r="A22" s="25" t="s">
        <v>13</v>
      </c>
      <c r="B22" s="24" t="s">
        <v>81</v>
      </c>
      <c r="C22" s="26" t="s">
        <v>76</v>
      </c>
      <c r="D22" s="23">
        <v>10000</v>
      </c>
      <c r="E22" s="22">
        <v>10000</v>
      </c>
      <c r="F22" s="81"/>
      <c r="G22" s="20"/>
      <c r="H22" s="19"/>
      <c r="I22" s="18"/>
      <c r="J22" s="18"/>
      <c r="K22" s="18"/>
    </row>
    <row r="23" spans="1:11" ht="42.75">
      <c r="A23" s="25" t="s">
        <v>11</v>
      </c>
      <c r="B23" s="24" t="s">
        <v>10</v>
      </c>
      <c r="C23" s="24" t="s">
        <v>79</v>
      </c>
      <c r="D23" s="23">
        <v>150000</v>
      </c>
      <c r="E23" s="22">
        <v>133000</v>
      </c>
      <c r="F23" s="21"/>
      <c r="G23" s="20"/>
      <c r="H23" s="19"/>
      <c r="I23" s="18"/>
      <c r="J23" s="18"/>
      <c r="K23" s="18"/>
    </row>
    <row r="24" spans="1:11" ht="42.75">
      <c r="A24" s="25" t="s">
        <v>82</v>
      </c>
      <c r="B24" s="24" t="s">
        <v>10</v>
      </c>
      <c r="C24" s="24" t="s">
        <v>83</v>
      </c>
      <c r="D24" s="23">
        <v>60000</v>
      </c>
      <c r="E24" s="22">
        <v>0</v>
      </c>
      <c r="F24" s="21"/>
      <c r="G24" s="20"/>
      <c r="H24" s="19"/>
      <c r="I24" s="18"/>
      <c r="J24" s="18"/>
      <c r="K24" s="18"/>
    </row>
    <row r="25" spans="1:8" ht="42.75">
      <c r="A25" s="25" t="s">
        <v>84</v>
      </c>
      <c r="B25" s="24" t="s">
        <v>10</v>
      </c>
      <c r="C25" s="24" t="s">
        <v>83</v>
      </c>
      <c r="D25" s="23">
        <v>50000</v>
      </c>
      <c r="E25" s="22">
        <v>0</v>
      </c>
      <c r="F25" s="21"/>
      <c r="G25" s="20"/>
      <c r="H25" s="19"/>
    </row>
    <row r="26" spans="1:256" ht="15" thickBot="1">
      <c r="A26" s="16" t="s">
        <v>160</v>
      </c>
      <c r="B26" s="84"/>
      <c r="C26" s="84"/>
      <c r="D26" s="90"/>
      <c r="E26" s="91"/>
      <c r="F26" s="92">
        <v>1323000</v>
      </c>
      <c r="G26" s="12"/>
      <c r="H26" s="11" t="s">
        <v>161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4:6" ht="15" thickBot="1">
      <c r="D27" s="10">
        <f>SUM(D20:D26)</f>
        <v>570000</v>
      </c>
      <c r="E27" s="9">
        <f>SUM(E20:E26)</f>
        <v>443000</v>
      </c>
      <c r="F27" s="8">
        <f>SUM(F20:F26)</f>
        <v>1323000</v>
      </c>
    </row>
    <row r="28" ht="14.25"/>
    <row r="29" ht="14.25"/>
    <row r="30" ht="14.25"/>
    <row r="31" ht="15" customHeight="1"/>
    <row r="32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ht="14.25"/>
    <row r="40" ht="14.25"/>
    <row r="41" ht="14.25"/>
  </sheetData>
  <sheetProtection/>
  <mergeCells count="27">
    <mergeCell ref="A1:K1"/>
    <mergeCell ref="F9:F10"/>
    <mergeCell ref="G9:G10"/>
    <mergeCell ref="H3:K4"/>
    <mergeCell ref="H6:K7"/>
    <mergeCell ref="I9:I10"/>
    <mergeCell ref="B9:B10"/>
    <mergeCell ref="A9:A10"/>
    <mergeCell ref="C9:C10"/>
    <mergeCell ref="K9:K10"/>
    <mergeCell ref="C11:C12"/>
    <mergeCell ref="D11:D12"/>
    <mergeCell ref="A13:A14"/>
    <mergeCell ref="C13:C14"/>
    <mergeCell ref="D13:D14"/>
    <mergeCell ref="A18:A19"/>
    <mergeCell ref="B18:B19"/>
    <mergeCell ref="C18:C19"/>
    <mergeCell ref="D18:D19"/>
    <mergeCell ref="E18:E19"/>
    <mergeCell ref="F18:F19"/>
    <mergeCell ref="G18:G19"/>
    <mergeCell ref="H18:H19"/>
    <mergeCell ref="J9:J10"/>
    <mergeCell ref="D9:D10"/>
    <mergeCell ref="E9:E10"/>
    <mergeCell ref="H9:H10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8">
      <selection activeCell="G44" sqref="G44"/>
    </sheetView>
  </sheetViews>
  <sheetFormatPr defaultColWidth="14.421875" defaultRowHeight="15.75" customHeight="1"/>
  <cols>
    <col min="1" max="1" width="37.00390625" style="7" bestFit="1" customWidth="1"/>
    <col min="2" max="2" width="27.28125" style="7" bestFit="1" customWidth="1"/>
    <col min="3" max="3" width="22.57421875" style="7" customWidth="1"/>
    <col min="4" max="4" width="21.42187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85</v>
      </c>
    </row>
    <row r="3" spans="1:11" ht="14.25">
      <c r="A3" s="63" t="s">
        <v>31</v>
      </c>
      <c r="B3" s="66" t="s">
        <v>86</v>
      </c>
      <c r="C3" s="76" t="s">
        <v>87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>
        <v>1</v>
      </c>
      <c r="H4" s="141"/>
      <c r="I4" s="142"/>
      <c r="J4" s="142"/>
      <c r="K4" s="143"/>
    </row>
    <row r="5" spans="1:3" ht="15" thickBot="1">
      <c r="A5" s="63" t="s">
        <v>17</v>
      </c>
      <c r="B5" s="64">
        <f>F16+D38</f>
        <v>999350</v>
      </c>
      <c r="C5" s="7" t="s">
        <v>48</v>
      </c>
    </row>
    <row r="6" spans="1:11" ht="14.25">
      <c r="A6" s="63" t="s">
        <v>16</v>
      </c>
      <c r="B6" s="64">
        <f>G16+E38</f>
        <v>889050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H16+F38</f>
        <v>889050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14.25">
      <c r="A11" s="61" t="s">
        <v>22</v>
      </c>
      <c r="B11" s="52" t="s">
        <v>7</v>
      </c>
      <c r="C11" s="145" t="s">
        <v>21</v>
      </c>
      <c r="D11" s="145" t="s">
        <v>71</v>
      </c>
      <c r="E11" s="59">
        <v>28700</v>
      </c>
      <c r="F11" s="59">
        <v>28700</v>
      </c>
      <c r="G11" s="57">
        <v>28700</v>
      </c>
      <c r="H11" s="56">
        <v>0</v>
      </c>
      <c r="I11" s="55" t="s">
        <v>162</v>
      </c>
      <c r="J11" s="55" t="s">
        <v>163</v>
      </c>
      <c r="K11" s="54"/>
    </row>
    <row r="12" spans="1:11" ht="14.25">
      <c r="A12" s="53"/>
      <c r="B12" s="85" t="s">
        <v>88</v>
      </c>
      <c r="C12" s="158"/>
      <c r="D12" s="158"/>
      <c r="E12" s="51">
        <v>9800</v>
      </c>
      <c r="F12" s="51">
        <v>9800</v>
      </c>
      <c r="G12" s="49">
        <v>9800</v>
      </c>
      <c r="H12" s="48">
        <v>0</v>
      </c>
      <c r="I12" s="47" t="s">
        <v>162</v>
      </c>
      <c r="J12" s="47" t="s">
        <v>163</v>
      </c>
      <c r="K12" s="46"/>
    </row>
    <row r="13" spans="1:11" ht="14.25">
      <c r="A13" s="53" t="s">
        <v>89</v>
      </c>
      <c r="B13" s="85" t="s">
        <v>90</v>
      </c>
      <c r="C13" s="78" t="s">
        <v>91</v>
      </c>
      <c r="D13" s="78" t="s">
        <v>92</v>
      </c>
      <c r="E13" s="51">
        <v>80000</v>
      </c>
      <c r="F13" s="51">
        <v>80000</v>
      </c>
      <c r="G13" s="49">
        <v>80000</v>
      </c>
      <c r="H13" s="48">
        <v>0</v>
      </c>
      <c r="I13" s="47" t="s">
        <v>162</v>
      </c>
      <c r="J13" s="47"/>
      <c r="K13" s="46"/>
    </row>
    <row r="14" spans="1:11" ht="14.25">
      <c r="A14" s="53"/>
      <c r="B14" s="85" t="s">
        <v>93</v>
      </c>
      <c r="C14" s="78" t="s">
        <v>43</v>
      </c>
      <c r="D14" s="78" t="s">
        <v>92</v>
      </c>
      <c r="E14" s="51">
        <v>90000</v>
      </c>
      <c r="F14" s="51">
        <v>90000</v>
      </c>
      <c r="G14" s="49">
        <v>90000</v>
      </c>
      <c r="H14" s="94">
        <v>90000</v>
      </c>
      <c r="I14" s="47"/>
      <c r="J14" s="47"/>
      <c r="K14" s="46"/>
    </row>
    <row r="15" spans="1:11" ht="15" thickBot="1">
      <c r="A15" s="45" t="s">
        <v>94</v>
      </c>
      <c r="B15" s="44" t="s">
        <v>95</v>
      </c>
      <c r="C15" s="86" t="s">
        <v>96</v>
      </c>
      <c r="D15" s="44" t="s">
        <v>97</v>
      </c>
      <c r="E15" s="43">
        <v>33800</v>
      </c>
      <c r="F15" s="43">
        <v>33800</v>
      </c>
      <c r="G15" s="41">
        <v>0</v>
      </c>
      <c r="H15" s="40"/>
      <c r="I15" s="39"/>
      <c r="J15" s="39"/>
      <c r="K15" s="38"/>
    </row>
    <row r="16" spans="5:8" ht="15" thickBot="1">
      <c r="E16" s="37">
        <f>SUM(E11:E15)</f>
        <v>242300</v>
      </c>
      <c r="F16" s="36">
        <f>SUM(F11:F15)</f>
        <v>242300</v>
      </c>
      <c r="G16" s="35">
        <f>SUM(G11:G15)</f>
        <v>208500</v>
      </c>
      <c r="H16" s="34">
        <f>SUM(H11:H15)</f>
        <v>90000</v>
      </c>
    </row>
    <row r="17" ht="15" customHeight="1"/>
    <row r="18" ht="15" thickBot="1"/>
    <row r="19" spans="1:11" s="18" customFormat="1" ht="14.25">
      <c r="A19" s="156" t="s">
        <v>20</v>
      </c>
      <c r="B19" s="150" t="s">
        <v>19</v>
      </c>
      <c r="C19" s="154" t="s">
        <v>18</v>
      </c>
      <c r="D19" s="165" t="s">
        <v>17</v>
      </c>
      <c r="E19" s="136" t="s">
        <v>16</v>
      </c>
      <c r="F19" s="161" t="s">
        <v>15</v>
      </c>
      <c r="G19" s="136" t="s">
        <v>14</v>
      </c>
      <c r="H19" s="159" t="s">
        <v>6</v>
      </c>
      <c r="I19" s="33"/>
      <c r="J19" s="33"/>
      <c r="K19" s="33"/>
    </row>
    <row r="20" spans="1:11" s="18" customFormat="1" ht="15" thickBot="1">
      <c r="A20" s="157"/>
      <c r="B20" s="151"/>
      <c r="C20" s="155"/>
      <c r="D20" s="166"/>
      <c r="E20" s="137"/>
      <c r="F20" s="162"/>
      <c r="G20" s="137"/>
      <c r="H20" s="160"/>
      <c r="I20" s="33"/>
      <c r="J20" s="33"/>
      <c r="K20" s="33"/>
    </row>
    <row r="21" spans="1:8" s="18" customFormat="1" ht="28.5">
      <c r="A21" s="32" t="s">
        <v>98</v>
      </c>
      <c r="B21" s="31" t="s">
        <v>99</v>
      </c>
      <c r="C21" s="26" t="s">
        <v>100</v>
      </c>
      <c r="D21" s="87">
        <v>61600</v>
      </c>
      <c r="E21" s="29">
        <v>61600</v>
      </c>
      <c r="F21" s="29">
        <v>61600</v>
      </c>
      <c r="G21" s="95" t="s">
        <v>163</v>
      </c>
      <c r="H21" s="27"/>
    </row>
    <row r="22" spans="1:8" s="18" customFormat="1" ht="57">
      <c r="A22" s="25" t="s">
        <v>101</v>
      </c>
      <c r="B22" s="24" t="s">
        <v>102</v>
      </c>
      <c r="C22" s="26" t="s">
        <v>100</v>
      </c>
      <c r="D22" s="88">
        <v>39000</v>
      </c>
      <c r="E22" s="22">
        <v>39000</v>
      </c>
      <c r="F22" s="22">
        <v>39000</v>
      </c>
      <c r="G22" s="96" t="s">
        <v>163</v>
      </c>
      <c r="H22" s="19"/>
    </row>
    <row r="23" spans="1:8" s="18" customFormat="1" ht="57">
      <c r="A23" s="25" t="s">
        <v>9</v>
      </c>
      <c r="B23" s="24" t="s">
        <v>103</v>
      </c>
      <c r="C23" s="26" t="s">
        <v>104</v>
      </c>
      <c r="D23" s="88">
        <v>38800</v>
      </c>
      <c r="E23" s="22">
        <v>38800</v>
      </c>
      <c r="F23" s="22">
        <v>38800</v>
      </c>
      <c r="G23" s="96" t="s">
        <v>163</v>
      </c>
      <c r="H23" s="19"/>
    </row>
    <row r="24" spans="1:8" s="18" customFormat="1" ht="86.25">
      <c r="A24" s="25" t="s">
        <v>105</v>
      </c>
      <c r="B24" s="24" t="s">
        <v>106</v>
      </c>
      <c r="C24" s="26" t="s">
        <v>104</v>
      </c>
      <c r="D24" s="88">
        <v>275000</v>
      </c>
      <c r="E24" s="22">
        <v>275000</v>
      </c>
      <c r="F24" s="22">
        <v>275000</v>
      </c>
      <c r="G24" s="96" t="s">
        <v>163</v>
      </c>
      <c r="H24" s="19"/>
    </row>
    <row r="25" spans="1:8" s="18" customFormat="1" ht="57">
      <c r="A25" s="25" t="s">
        <v>107</v>
      </c>
      <c r="B25" s="24" t="s">
        <v>108</v>
      </c>
      <c r="C25" s="24" t="s">
        <v>53</v>
      </c>
      <c r="D25" s="88">
        <v>40500</v>
      </c>
      <c r="E25" s="22">
        <v>40500</v>
      </c>
      <c r="F25" s="22">
        <v>40500</v>
      </c>
      <c r="G25" s="96" t="s">
        <v>163</v>
      </c>
      <c r="H25" s="19"/>
    </row>
    <row r="26" spans="1:8" s="18" customFormat="1" ht="28.5">
      <c r="A26" s="25" t="s">
        <v>109</v>
      </c>
      <c r="B26" s="24" t="s">
        <v>110</v>
      </c>
      <c r="C26" s="24" t="s">
        <v>104</v>
      </c>
      <c r="D26" s="88">
        <v>10000</v>
      </c>
      <c r="E26" s="22">
        <v>10000</v>
      </c>
      <c r="F26" s="22">
        <v>10000</v>
      </c>
      <c r="G26" s="96" t="s">
        <v>163</v>
      </c>
      <c r="H26" s="19"/>
    </row>
    <row r="27" spans="1:11" ht="42.75">
      <c r="A27" s="25" t="s">
        <v>111</v>
      </c>
      <c r="B27" s="24" t="s">
        <v>112</v>
      </c>
      <c r="C27" s="24" t="s">
        <v>104</v>
      </c>
      <c r="D27" s="88">
        <v>39900</v>
      </c>
      <c r="E27" s="22">
        <v>39900</v>
      </c>
      <c r="F27" s="22">
        <v>39900</v>
      </c>
      <c r="G27" s="96" t="s">
        <v>163</v>
      </c>
      <c r="H27" s="19"/>
      <c r="I27" s="18"/>
      <c r="J27" s="18"/>
      <c r="K27" s="18"/>
    </row>
    <row r="28" spans="1:11" ht="28.5">
      <c r="A28" s="25" t="s">
        <v>113</v>
      </c>
      <c r="B28" s="24" t="s">
        <v>114</v>
      </c>
      <c r="C28" s="24" t="s">
        <v>53</v>
      </c>
      <c r="D28" s="88">
        <v>8000</v>
      </c>
      <c r="E28" s="22">
        <v>8000</v>
      </c>
      <c r="F28" s="22">
        <v>8000</v>
      </c>
      <c r="G28" s="96" t="s">
        <v>163</v>
      </c>
      <c r="H28" s="19"/>
      <c r="I28" s="18"/>
      <c r="J28" s="18"/>
      <c r="K28" s="18"/>
    </row>
    <row r="29" spans="1:11" ht="15.75" customHeight="1">
      <c r="A29" s="25" t="s">
        <v>115</v>
      </c>
      <c r="B29" s="24" t="s">
        <v>116</v>
      </c>
      <c r="C29" s="24" t="s">
        <v>53</v>
      </c>
      <c r="D29" s="23">
        <v>95000</v>
      </c>
      <c r="E29" s="22">
        <v>95000</v>
      </c>
      <c r="F29" s="22">
        <v>95000</v>
      </c>
      <c r="G29" s="96" t="s">
        <v>163</v>
      </c>
      <c r="H29" s="19"/>
      <c r="I29" s="18"/>
      <c r="J29" s="18"/>
      <c r="K29" s="18"/>
    </row>
    <row r="30" spans="1:11" ht="15.75" customHeight="1">
      <c r="A30" s="25" t="s">
        <v>117</v>
      </c>
      <c r="B30" s="24" t="s">
        <v>118</v>
      </c>
      <c r="C30" s="24" t="s">
        <v>104</v>
      </c>
      <c r="D30" s="88">
        <v>32700</v>
      </c>
      <c r="E30" s="22">
        <v>0</v>
      </c>
      <c r="F30" s="97"/>
      <c r="G30" s="96"/>
      <c r="H30" s="19"/>
      <c r="I30" s="18"/>
      <c r="J30" s="18"/>
      <c r="K30" s="18"/>
    </row>
    <row r="31" spans="1:11" ht="15.75" customHeight="1">
      <c r="A31" s="25" t="s">
        <v>119</v>
      </c>
      <c r="B31" s="24" t="s">
        <v>120</v>
      </c>
      <c r="C31" s="24" t="s">
        <v>104</v>
      </c>
      <c r="D31" s="88">
        <v>23400</v>
      </c>
      <c r="E31" s="22">
        <v>0</v>
      </c>
      <c r="F31" s="97"/>
      <c r="G31" s="96"/>
      <c r="H31" s="19"/>
      <c r="I31" s="18"/>
      <c r="J31" s="18"/>
      <c r="K31" s="18"/>
    </row>
    <row r="32" spans="1:11" ht="15.75" customHeight="1">
      <c r="A32" s="25" t="s">
        <v>121</v>
      </c>
      <c r="B32" s="24" t="s">
        <v>122</v>
      </c>
      <c r="C32" s="24" t="s">
        <v>104</v>
      </c>
      <c r="D32" s="88">
        <v>24650</v>
      </c>
      <c r="E32" s="22">
        <v>24650</v>
      </c>
      <c r="F32" s="22">
        <v>24650</v>
      </c>
      <c r="G32" s="96" t="s">
        <v>163</v>
      </c>
      <c r="H32" s="19"/>
      <c r="I32" s="18"/>
      <c r="J32" s="18"/>
      <c r="K32" s="18"/>
    </row>
    <row r="33" spans="1:11" ht="15.75" customHeight="1">
      <c r="A33" s="25" t="s">
        <v>123</v>
      </c>
      <c r="B33" s="24" t="s">
        <v>124</v>
      </c>
      <c r="C33" s="24" t="s">
        <v>104</v>
      </c>
      <c r="D33" s="88">
        <v>20400</v>
      </c>
      <c r="E33" s="22">
        <v>0</v>
      </c>
      <c r="F33" s="97"/>
      <c r="G33" s="96"/>
      <c r="H33" s="19"/>
      <c r="I33" s="18"/>
      <c r="J33" s="18"/>
      <c r="K33" s="18"/>
    </row>
    <row r="34" spans="1:11" ht="15.75" customHeight="1">
      <c r="A34" s="25" t="s">
        <v>39</v>
      </c>
      <c r="B34" s="24" t="s">
        <v>125</v>
      </c>
      <c r="C34" s="24" t="s">
        <v>104</v>
      </c>
      <c r="D34" s="88">
        <v>14800</v>
      </c>
      <c r="E34" s="22">
        <v>14800</v>
      </c>
      <c r="F34" s="22">
        <v>14800</v>
      </c>
      <c r="G34" s="96" t="s">
        <v>163</v>
      </c>
      <c r="H34" s="19"/>
      <c r="I34" s="18"/>
      <c r="J34" s="18"/>
      <c r="K34" s="18"/>
    </row>
    <row r="35" spans="1:11" ht="15.75" customHeight="1">
      <c r="A35" s="25" t="s">
        <v>126</v>
      </c>
      <c r="B35" s="24" t="s">
        <v>127</v>
      </c>
      <c r="C35" s="24" t="s">
        <v>104</v>
      </c>
      <c r="D35" s="88">
        <v>8600</v>
      </c>
      <c r="E35" s="22">
        <v>8600</v>
      </c>
      <c r="F35" s="22">
        <v>8600</v>
      </c>
      <c r="G35" s="96" t="s">
        <v>163</v>
      </c>
      <c r="H35" s="19"/>
      <c r="I35" s="18"/>
      <c r="J35" s="18"/>
      <c r="K35" s="18"/>
    </row>
    <row r="36" spans="1:11" ht="15.75" customHeight="1">
      <c r="A36" s="25" t="s">
        <v>128</v>
      </c>
      <c r="B36" s="24" t="s">
        <v>129</v>
      </c>
      <c r="C36" s="24" t="s">
        <v>104</v>
      </c>
      <c r="D36" s="88">
        <v>24700</v>
      </c>
      <c r="E36" s="22">
        <v>24700</v>
      </c>
      <c r="F36" s="22">
        <v>24700</v>
      </c>
      <c r="G36" s="96" t="s">
        <v>163</v>
      </c>
      <c r="H36" s="19"/>
      <c r="I36" s="18"/>
      <c r="J36" s="18"/>
      <c r="K36" s="18"/>
    </row>
    <row r="37" spans="1:11" ht="15.75" customHeight="1" thickBot="1">
      <c r="A37" s="25" t="s">
        <v>164</v>
      </c>
      <c r="B37" s="24" t="s">
        <v>129</v>
      </c>
      <c r="C37" s="24" t="s">
        <v>104</v>
      </c>
      <c r="D37" s="88">
        <v>0</v>
      </c>
      <c r="E37" s="22">
        <v>0</v>
      </c>
      <c r="F37" s="98">
        <v>118500</v>
      </c>
      <c r="G37" s="99" t="s">
        <v>163</v>
      </c>
      <c r="H37" s="19"/>
      <c r="I37" s="18"/>
      <c r="J37" s="18"/>
      <c r="K37" s="18"/>
    </row>
    <row r="38" spans="4:6" ht="15.75" customHeight="1" thickBot="1">
      <c r="D38" s="10">
        <f>SUM(D21:D37)</f>
        <v>757050</v>
      </c>
      <c r="E38" s="9">
        <f>SUM(E21:E37)</f>
        <v>680550</v>
      </c>
      <c r="F38" s="8">
        <f>SUM(F21:F37)</f>
        <v>799050</v>
      </c>
    </row>
  </sheetData>
  <sheetProtection/>
  <mergeCells count="24">
    <mergeCell ref="A9:A10"/>
    <mergeCell ref="A19:A20"/>
    <mergeCell ref="B19:B20"/>
    <mergeCell ref="C19:C20"/>
    <mergeCell ref="D19:D20"/>
    <mergeCell ref="E19:E20"/>
    <mergeCell ref="A1:K1"/>
    <mergeCell ref="F9:F10"/>
    <mergeCell ref="G9:G10"/>
    <mergeCell ref="H3:K4"/>
    <mergeCell ref="H6:K7"/>
    <mergeCell ref="H9:H10"/>
    <mergeCell ref="I9:I10"/>
    <mergeCell ref="K9:K10"/>
    <mergeCell ref="J9:J10"/>
    <mergeCell ref="B9:B10"/>
    <mergeCell ref="F19:F20"/>
    <mergeCell ref="G19:G20"/>
    <mergeCell ref="H19:H20"/>
    <mergeCell ref="D9:D10"/>
    <mergeCell ref="C11:C12"/>
    <mergeCell ref="D11:D12"/>
    <mergeCell ref="C9:C10"/>
    <mergeCell ref="E9:E10"/>
  </mergeCells>
  <hyperlinks>
    <hyperlink ref="C3" r:id="rId1" display="mbolgar11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5"/>
  <sheetViews>
    <sheetView zoomScalePageLayoutView="0" workbookViewId="0" topLeftCell="A1">
      <selection activeCell="B28" sqref="B28"/>
    </sheetView>
  </sheetViews>
  <sheetFormatPr defaultColWidth="14.421875" defaultRowHeight="15.75" customHeight="1"/>
  <cols>
    <col min="1" max="1" width="37.00390625" style="7" bestFit="1" customWidth="1"/>
    <col min="2" max="2" width="27.28125" style="7" bestFit="1" customWidth="1"/>
    <col min="3" max="3" width="22.57421875" style="7" customWidth="1"/>
    <col min="4" max="4" width="21.42187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138</v>
      </c>
    </row>
    <row r="3" spans="1:11" ht="14.25">
      <c r="A3" s="63" t="s">
        <v>31</v>
      </c>
      <c r="B3" s="66" t="s">
        <v>139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>
        <v>1</v>
      </c>
      <c r="H4" s="141"/>
      <c r="I4" s="142"/>
      <c r="J4" s="142"/>
      <c r="K4" s="143"/>
    </row>
    <row r="5" spans="1:3" ht="15" thickBot="1">
      <c r="A5" s="63" t="s">
        <v>17</v>
      </c>
      <c r="B5" s="64">
        <f>F14+D25</f>
        <v>500000</v>
      </c>
      <c r="C5" s="7" t="s">
        <v>48</v>
      </c>
    </row>
    <row r="6" spans="1:11" ht="14.25">
      <c r="A6" s="63" t="s">
        <v>16</v>
      </c>
      <c r="B6" s="64">
        <f>G14+E25</f>
        <v>500000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H14+F25</f>
        <v>0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14.25">
      <c r="A11" s="61" t="s">
        <v>140</v>
      </c>
      <c r="B11" s="60" t="s">
        <v>141</v>
      </c>
      <c r="C11" s="82" t="s">
        <v>142</v>
      </c>
      <c r="D11" s="82" t="s">
        <v>143</v>
      </c>
      <c r="E11" s="59">
        <v>500000</v>
      </c>
      <c r="F11" s="58">
        <v>500000</v>
      </c>
      <c r="G11" s="57">
        <v>500000</v>
      </c>
      <c r="H11" s="56">
        <v>0</v>
      </c>
      <c r="I11" s="55" t="s">
        <v>165</v>
      </c>
      <c r="J11" s="55"/>
      <c r="K11" s="54"/>
    </row>
    <row r="12" spans="1:11" ht="14.25">
      <c r="A12" s="53"/>
      <c r="B12" s="52"/>
      <c r="C12" s="83"/>
      <c r="D12" s="83"/>
      <c r="E12" s="51"/>
      <c r="F12" s="50"/>
      <c r="G12" s="49"/>
      <c r="H12" s="48"/>
      <c r="I12" s="47"/>
      <c r="J12" s="47"/>
      <c r="K12" s="46"/>
    </row>
    <row r="13" spans="1:11" ht="15" thickBot="1">
      <c r="A13" s="45"/>
      <c r="B13" s="44"/>
      <c r="C13" s="44"/>
      <c r="D13" s="44"/>
      <c r="E13" s="43"/>
      <c r="F13" s="42"/>
      <c r="G13" s="41"/>
      <c r="H13" s="40"/>
      <c r="I13" s="39"/>
      <c r="J13" s="39"/>
      <c r="K13" s="38"/>
    </row>
    <row r="14" spans="5:8" ht="15" thickBot="1">
      <c r="E14" s="37">
        <f>SUM(E11:E13)</f>
        <v>500000</v>
      </c>
      <c r="F14" s="36">
        <f>SUM(F11:F13)</f>
        <v>500000</v>
      </c>
      <c r="G14" s="35">
        <f>SUM(G11:G13)</f>
        <v>500000</v>
      </c>
      <c r="H14" s="34">
        <f>SUM(H11:H13)</f>
        <v>0</v>
      </c>
    </row>
    <row r="15" ht="14.25"/>
    <row r="16" ht="15" thickBot="1"/>
    <row r="17" spans="1:11" ht="14.25">
      <c r="A17" s="156" t="s">
        <v>20</v>
      </c>
      <c r="B17" s="150" t="s">
        <v>19</v>
      </c>
      <c r="C17" s="154" t="s">
        <v>18</v>
      </c>
      <c r="D17" s="165" t="s">
        <v>17</v>
      </c>
      <c r="E17" s="136" t="s">
        <v>16</v>
      </c>
      <c r="F17" s="161" t="s">
        <v>15</v>
      </c>
      <c r="G17" s="136" t="s">
        <v>14</v>
      </c>
      <c r="H17" s="159" t="s">
        <v>6</v>
      </c>
      <c r="I17" s="33"/>
      <c r="J17" s="33"/>
      <c r="K17" s="33"/>
    </row>
    <row r="18" spans="1:11" ht="15" thickBot="1">
      <c r="A18" s="157"/>
      <c r="B18" s="151"/>
      <c r="C18" s="155"/>
      <c r="D18" s="166"/>
      <c r="E18" s="137"/>
      <c r="F18" s="162"/>
      <c r="G18" s="137"/>
      <c r="H18" s="160"/>
      <c r="I18" s="33"/>
      <c r="J18" s="33"/>
      <c r="K18" s="33"/>
    </row>
    <row r="19" spans="1:11" ht="14.25">
      <c r="A19" s="32"/>
      <c r="B19" s="31"/>
      <c r="C19" s="26"/>
      <c r="D19" s="30"/>
      <c r="E19" s="29"/>
      <c r="F19" s="79"/>
      <c r="G19" s="28"/>
      <c r="H19" s="27"/>
      <c r="I19" s="18"/>
      <c r="J19" s="18"/>
      <c r="K19" s="18"/>
    </row>
    <row r="20" spans="1:11" ht="14.25">
      <c r="A20" s="25"/>
      <c r="B20" s="24"/>
      <c r="C20" s="26"/>
      <c r="D20" s="23"/>
      <c r="E20" s="22"/>
      <c r="F20" s="81"/>
      <c r="G20" s="20"/>
      <c r="H20" s="19"/>
      <c r="I20" s="18"/>
      <c r="J20" s="18"/>
      <c r="K20" s="18"/>
    </row>
    <row r="21" spans="1:11" ht="14.25">
      <c r="A21" s="25"/>
      <c r="B21" s="24"/>
      <c r="C21" s="26"/>
      <c r="D21" s="23"/>
      <c r="E21" s="22"/>
      <c r="F21" s="81"/>
      <c r="G21" s="20"/>
      <c r="H21" s="19"/>
      <c r="I21" s="18"/>
      <c r="J21" s="18"/>
      <c r="K21" s="18"/>
    </row>
    <row r="22" spans="1:11" ht="14.25">
      <c r="A22" s="25"/>
      <c r="B22" s="24"/>
      <c r="C22" s="24"/>
      <c r="D22" s="23"/>
      <c r="E22" s="22"/>
      <c r="F22" s="21"/>
      <c r="G22" s="20"/>
      <c r="H22" s="19"/>
      <c r="I22" s="18"/>
      <c r="J22" s="18"/>
      <c r="K22" s="18"/>
    </row>
    <row r="23" spans="1:11" ht="14.25">
      <c r="A23" s="25"/>
      <c r="B23" s="24"/>
      <c r="C23" s="24"/>
      <c r="D23" s="23"/>
      <c r="E23" s="22"/>
      <c r="F23" s="21"/>
      <c r="G23" s="20"/>
      <c r="H23" s="19"/>
      <c r="I23" s="18"/>
      <c r="J23" s="18"/>
      <c r="K23" s="18"/>
    </row>
    <row r="24" spans="1:8" ht="15" thickBot="1">
      <c r="A24" s="17"/>
      <c r="B24" s="16"/>
      <c r="C24" s="16"/>
      <c r="D24" s="15"/>
      <c r="E24" s="14"/>
      <c r="F24" s="13"/>
      <c r="G24" s="12"/>
      <c r="H24" s="11"/>
    </row>
    <row r="25" spans="4:6" ht="15" thickBot="1">
      <c r="D25" s="10">
        <f>SUM(D19:D24)</f>
        <v>0</v>
      </c>
      <c r="E25" s="9">
        <f>SUM(E19:E24)</f>
        <v>0</v>
      </c>
      <c r="F25" s="8">
        <f>SUM(F19:F24)</f>
        <v>0</v>
      </c>
    </row>
    <row r="26" ht="14.25"/>
    <row r="27" ht="14.25"/>
    <row r="28" ht="14.25"/>
    <row r="29" ht="14.25"/>
    <row r="30" ht="15" customHeight="1"/>
    <row r="31" ht="14.25"/>
    <row r="32" s="18" customFormat="1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ht="14.25"/>
    <row r="39" ht="14.25"/>
    <row r="40" ht="14.25"/>
  </sheetData>
  <sheetProtection/>
  <mergeCells count="22">
    <mergeCell ref="H9:H10"/>
    <mergeCell ref="C9:C10"/>
    <mergeCell ref="I9:I10"/>
    <mergeCell ref="K9:K10"/>
    <mergeCell ref="F17:F18"/>
    <mergeCell ref="G17:G18"/>
    <mergeCell ref="H17:H18"/>
    <mergeCell ref="J9:J10"/>
    <mergeCell ref="D9:D10"/>
    <mergeCell ref="A1:K1"/>
    <mergeCell ref="F9:F10"/>
    <mergeCell ref="G9:G10"/>
    <mergeCell ref="H3:K4"/>
    <mergeCell ref="H6:K7"/>
    <mergeCell ref="A17:A18"/>
    <mergeCell ref="B17:B18"/>
    <mergeCell ref="C17:C18"/>
    <mergeCell ref="D17:D18"/>
    <mergeCell ref="E9:E10"/>
    <mergeCell ref="B9:B10"/>
    <mergeCell ref="A9:A10"/>
    <mergeCell ref="E17:E1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1">
      <selection activeCell="G20" sqref="G20"/>
    </sheetView>
  </sheetViews>
  <sheetFormatPr defaultColWidth="14.421875" defaultRowHeight="15.75" customHeight="1"/>
  <cols>
    <col min="1" max="1" width="52.00390625" style="7" bestFit="1" customWidth="1"/>
    <col min="2" max="2" width="33.57421875" style="7" bestFit="1" customWidth="1"/>
    <col min="3" max="3" width="22.57421875" style="7" customWidth="1"/>
    <col min="4" max="4" width="21.42187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44</v>
      </c>
    </row>
    <row r="3" spans="1:11" ht="14.25">
      <c r="A3" s="63" t="s">
        <v>31</v>
      </c>
      <c r="B3" s="66" t="s">
        <v>42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/>
      <c r="H4" s="141"/>
      <c r="I4" s="142"/>
      <c r="J4" s="142"/>
      <c r="K4" s="143"/>
    </row>
    <row r="5" spans="1:3" ht="15" thickBot="1">
      <c r="A5" s="63" t="s">
        <v>17</v>
      </c>
      <c r="B5" s="64">
        <f>F14+D25</f>
        <v>1500000</v>
      </c>
      <c r="C5" s="7" t="s">
        <v>48</v>
      </c>
    </row>
    <row r="6" spans="1:11" ht="14.25">
      <c r="A6" s="63" t="s">
        <v>16</v>
      </c>
      <c r="B6" s="64">
        <f>G14+E25</f>
        <v>1500000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H14+F25</f>
        <v>1500000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14.25">
      <c r="A11" s="61" t="s">
        <v>144</v>
      </c>
      <c r="B11" s="60" t="s">
        <v>145</v>
      </c>
      <c r="C11" s="171" t="s">
        <v>146</v>
      </c>
      <c r="D11" s="145" t="s">
        <v>147</v>
      </c>
      <c r="E11" s="59">
        <v>1000000</v>
      </c>
      <c r="F11" s="59">
        <v>1000000</v>
      </c>
      <c r="G11" s="57">
        <v>1000000</v>
      </c>
      <c r="H11" s="56">
        <v>673500</v>
      </c>
      <c r="I11" s="55"/>
      <c r="J11" s="55"/>
      <c r="K11" s="54"/>
    </row>
    <row r="12" spans="1:11" ht="14.25">
      <c r="A12" s="53"/>
      <c r="B12" s="52" t="s">
        <v>148</v>
      </c>
      <c r="C12" s="172"/>
      <c r="D12" s="158"/>
      <c r="E12" s="51">
        <v>3000000</v>
      </c>
      <c r="F12" s="50">
        <v>500000</v>
      </c>
      <c r="G12" s="49">
        <v>500000</v>
      </c>
      <c r="H12" s="48">
        <v>217600</v>
      </c>
      <c r="I12" s="47"/>
      <c r="J12" s="47"/>
      <c r="K12" s="46"/>
    </row>
    <row r="13" spans="1:11" ht="15" thickBot="1">
      <c r="A13" s="45" t="s">
        <v>166</v>
      </c>
      <c r="B13" s="44"/>
      <c r="C13" s="44" t="s">
        <v>167</v>
      </c>
      <c r="D13" s="44"/>
      <c r="E13" s="43"/>
      <c r="F13" s="42"/>
      <c r="G13" s="41"/>
      <c r="H13" s="40">
        <v>25000</v>
      </c>
      <c r="I13" s="39"/>
      <c r="J13" s="39"/>
      <c r="K13" s="38" t="s">
        <v>162</v>
      </c>
    </row>
    <row r="14" spans="5:8" ht="15" thickBot="1">
      <c r="E14" s="37">
        <f>SUM(E11:E13)</f>
        <v>4000000</v>
      </c>
      <c r="F14" s="36">
        <f>SUM(F11:F13)</f>
        <v>1500000</v>
      </c>
      <c r="G14" s="35">
        <f>SUM(G11:G13)</f>
        <v>1500000</v>
      </c>
      <c r="H14" s="34">
        <f>SUM(H11:H13)</f>
        <v>916100</v>
      </c>
    </row>
    <row r="15" ht="14.25"/>
    <row r="16" ht="15" thickBot="1"/>
    <row r="17" spans="1:11" ht="14.25">
      <c r="A17" s="156" t="s">
        <v>20</v>
      </c>
      <c r="B17" s="150" t="s">
        <v>19</v>
      </c>
      <c r="C17" s="154" t="s">
        <v>18</v>
      </c>
      <c r="D17" s="165" t="s">
        <v>17</v>
      </c>
      <c r="E17" s="136" t="s">
        <v>16</v>
      </c>
      <c r="F17" s="161" t="s">
        <v>15</v>
      </c>
      <c r="G17" s="136" t="s">
        <v>14</v>
      </c>
      <c r="H17" s="159" t="s">
        <v>6</v>
      </c>
      <c r="I17" s="33"/>
      <c r="J17" s="33"/>
      <c r="K17" s="33"/>
    </row>
    <row r="18" spans="1:11" ht="15" thickBot="1">
      <c r="A18" s="157"/>
      <c r="B18" s="151"/>
      <c r="C18" s="155"/>
      <c r="D18" s="166"/>
      <c r="E18" s="137"/>
      <c r="F18" s="162"/>
      <c r="G18" s="137"/>
      <c r="H18" s="160"/>
      <c r="I18" s="33"/>
      <c r="J18" s="33"/>
      <c r="K18" s="33"/>
    </row>
    <row r="19" spans="1:11" ht="14.25">
      <c r="A19" s="32" t="s">
        <v>168</v>
      </c>
      <c r="B19" s="31"/>
      <c r="C19" s="26"/>
      <c r="D19" s="30"/>
      <c r="E19" s="29"/>
      <c r="F19" s="79">
        <v>583900</v>
      </c>
      <c r="G19" s="28" t="s">
        <v>169</v>
      </c>
      <c r="H19" s="27" t="s">
        <v>162</v>
      </c>
      <c r="I19" s="18"/>
      <c r="J19" s="18"/>
      <c r="K19" s="18"/>
    </row>
    <row r="20" spans="1:11" ht="14.25">
      <c r="A20" s="25"/>
      <c r="B20" s="24"/>
      <c r="C20" s="26"/>
      <c r="D20" s="23"/>
      <c r="E20" s="22"/>
      <c r="F20" s="81"/>
      <c r="G20" s="20"/>
      <c r="H20" s="19"/>
      <c r="I20" s="18"/>
      <c r="J20" s="18"/>
      <c r="K20" s="18"/>
    </row>
    <row r="21" spans="1:11" ht="14.25">
      <c r="A21" s="25"/>
      <c r="B21" s="24"/>
      <c r="C21" s="26"/>
      <c r="D21" s="23"/>
      <c r="E21" s="22"/>
      <c r="F21" s="81"/>
      <c r="G21" s="20"/>
      <c r="H21" s="19"/>
      <c r="I21" s="18"/>
      <c r="J21" s="18"/>
      <c r="K21" s="18"/>
    </row>
    <row r="22" spans="1:11" ht="14.25">
      <c r="A22" s="25"/>
      <c r="B22" s="24"/>
      <c r="C22" s="24"/>
      <c r="D22" s="23"/>
      <c r="E22" s="22"/>
      <c r="F22" s="21"/>
      <c r="G22" s="20"/>
      <c r="H22" s="19"/>
      <c r="I22" s="18"/>
      <c r="J22" s="18"/>
      <c r="K22" s="18"/>
    </row>
    <row r="23" spans="1:11" ht="14.25">
      <c r="A23" s="25"/>
      <c r="B23" s="24"/>
      <c r="C23" s="24"/>
      <c r="D23" s="23"/>
      <c r="E23" s="22"/>
      <c r="F23" s="21"/>
      <c r="G23" s="20"/>
      <c r="H23" s="19"/>
      <c r="I23" s="18"/>
      <c r="J23" s="18"/>
      <c r="K23" s="18"/>
    </row>
    <row r="24" spans="1:8" ht="15" thickBot="1">
      <c r="A24" s="17"/>
      <c r="B24" s="16"/>
      <c r="C24" s="16"/>
      <c r="D24" s="15"/>
      <c r="E24" s="14"/>
      <c r="F24" s="13"/>
      <c r="G24" s="12"/>
      <c r="H24" s="11"/>
    </row>
    <row r="25" spans="4:6" ht="15" thickBot="1">
      <c r="D25" s="10">
        <f>SUM(D19:D24)</f>
        <v>0</v>
      </c>
      <c r="E25" s="9">
        <f>SUM(E19:E24)</f>
        <v>0</v>
      </c>
      <c r="F25" s="8">
        <f>SUM(F19:F24)</f>
        <v>583900</v>
      </c>
    </row>
    <row r="26" ht="14.25"/>
    <row r="27" ht="14.25"/>
    <row r="28" ht="14.25"/>
    <row r="29" ht="14.25"/>
    <row r="30" ht="15" customHeight="1"/>
    <row r="31" ht="14.25"/>
    <row r="32" s="18" customFormat="1" ht="14.25"/>
    <row r="33" s="18" customFormat="1" ht="14.25"/>
    <row r="34" s="18" customFormat="1" ht="14.25"/>
    <row r="35" s="18" customFormat="1" ht="14.25"/>
    <row r="36" s="18" customFormat="1" ht="14.25"/>
    <row r="37" ht="14.25"/>
    <row r="38" ht="14.25"/>
    <row r="39" ht="14.25"/>
  </sheetData>
  <sheetProtection/>
  <mergeCells count="24">
    <mergeCell ref="A9:A10"/>
    <mergeCell ref="A17:A18"/>
    <mergeCell ref="B17:B18"/>
    <mergeCell ref="C17:C18"/>
    <mergeCell ref="D17:D18"/>
    <mergeCell ref="E17:E18"/>
    <mergeCell ref="A1:K1"/>
    <mergeCell ref="F9:F10"/>
    <mergeCell ref="G9:G10"/>
    <mergeCell ref="H3:K4"/>
    <mergeCell ref="H6:K7"/>
    <mergeCell ref="H9:H10"/>
    <mergeCell ref="I9:I10"/>
    <mergeCell ref="K9:K10"/>
    <mergeCell ref="J9:J10"/>
    <mergeCell ref="B9:B10"/>
    <mergeCell ref="F17:F18"/>
    <mergeCell ref="G17:G18"/>
    <mergeCell ref="H17:H18"/>
    <mergeCell ref="D9:D10"/>
    <mergeCell ref="C11:C12"/>
    <mergeCell ref="D11:D12"/>
    <mergeCell ref="C9:C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7" sqref="B27"/>
    </sheetView>
  </sheetViews>
  <sheetFormatPr defaultColWidth="14.421875" defaultRowHeight="15.75" customHeight="1"/>
  <cols>
    <col min="1" max="1" width="37.00390625" style="7" bestFit="1" customWidth="1"/>
    <col min="2" max="2" width="27.28125" style="7" bestFit="1" customWidth="1"/>
    <col min="3" max="3" width="22.57421875" style="7" customWidth="1"/>
    <col min="4" max="4" width="21.42187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149</v>
      </c>
    </row>
    <row r="3" spans="1:11" ht="14.25">
      <c r="A3" s="63" t="s">
        <v>31</v>
      </c>
      <c r="B3" s="66" t="s">
        <v>38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>
        <v>1</v>
      </c>
      <c r="H4" s="141"/>
      <c r="I4" s="142"/>
      <c r="J4" s="142"/>
      <c r="K4" s="143"/>
    </row>
    <row r="5" spans="1:3" ht="15" thickBot="1">
      <c r="A5" s="63" t="s">
        <v>17</v>
      </c>
      <c r="B5" s="64">
        <f>F12+D24</f>
        <v>1407000</v>
      </c>
      <c r="C5" s="7" t="s">
        <v>48</v>
      </c>
    </row>
    <row r="6" spans="1:11" ht="14.25">
      <c r="A6" s="63" t="s">
        <v>16</v>
      </c>
      <c r="B6" s="64">
        <f>G12+E24</f>
        <v>327000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H12+F24</f>
        <v>0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15" customHeight="1" thickBot="1">
      <c r="A11" s="89" t="s">
        <v>37</v>
      </c>
      <c r="B11" s="60" t="s">
        <v>150</v>
      </c>
      <c r="C11" s="77" t="s">
        <v>36</v>
      </c>
      <c r="D11" s="77" t="s">
        <v>35</v>
      </c>
      <c r="E11" s="59">
        <v>800000</v>
      </c>
      <c r="F11" s="58">
        <v>500000</v>
      </c>
      <c r="G11" s="57">
        <v>0</v>
      </c>
      <c r="H11" s="56">
        <v>0</v>
      </c>
      <c r="I11" s="55"/>
      <c r="J11" s="55"/>
      <c r="K11" s="54"/>
    </row>
    <row r="12" spans="5:8" ht="15" thickBot="1">
      <c r="E12" s="37">
        <f>SUM(E11:E11)</f>
        <v>800000</v>
      </c>
      <c r="F12" s="36">
        <f>SUM(F11:F11)</f>
        <v>500000</v>
      </c>
      <c r="G12" s="35">
        <f>SUM(G11:G11)</f>
        <v>0</v>
      </c>
      <c r="H12" s="34">
        <f>SUM(H11:H11)</f>
        <v>0</v>
      </c>
    </row>
    <row r="13" ht="15" customHeight="1"/>
    <row r="14" ht="15" thickBot="1"/>
    <row r="15" spans="1:11" ht="14.25">
      <c r="A15" s="156" t="s">
        <v>20</v>
      </c>
      <c r="B15" s="150" t="s">
        <v>19</v>
      </c>
      <c r="C15" s="154" t="s">
        <v>18</v>
      </c>
      <c r="D15" s="165" t="s">
        <v>17</v>
      </c>
      <c r="E15" s="136" t="s">
        <v>16</v>
      </c>
      <c r="F15" s="161" t="s">
        <v>15</v>
      </c>
      <c r="G15" s="136" t="s">
        <v>14</v>
      </c>
      <c r="H15" s="159" t="s">
        <v>6</v>
      </c>
      <c r="I15" s="33"/>
      <c r="J15" s="33"/>
      <c r="K15" s="33"/>
    </row>
    <row r="16" spans="1:11" ht="15" thickBot="1">
      <c r="A16" s="157"/>
      <c r="B16" s="151"/>
      <c r="C16" s="155"/>
      <c r="D16" s="166"/>
      <c r="E16" s="137"/>
      <c r="F16" s="162"/>
      <c r="G16" s="137"/>
      <c r="H16" s="160"/>
      <c r="I16" s="33"/>
      <c r="J16" s="33"/>
      <c r="K16" s="33"/>
    </row>
    <row r="17" spans="1:11" ht="15">
      <c r="A17" s="71" t="s">
        <v>78</v>
      </c>
      <c r="B17" s="70" t="s">
        <v>151</v>
      </c>
      <c r="C17" s="69">
        <v>42814</v>
      </c>
      <c r="D17" s="68">
        <v>110000</v>
      </c>
      <c r="E17" s="22">
        <v>110000</v>
      </c>
      <c r="F17" s="21">
        <v>0</v>
      </c>
      <c r="G17" s="20"/>
      <c r="H17" s="19"/>
      <c r="I17" s="18"/>
      <c r="J17" s="18"/>
      <c r="K17" s="18"/>
    </row>
    <row r="18" spans="1:11" ht="28.5">
      <c r="A18" s="25" t="s">
        <v>11</v>
      </c>
      <c r="B18" s="24" t="s">
        <v>152</v>
      </c>
      <c r="C18" s="69">
        <v>42860</v>
      </c>
      <c r="D18" s="68">
        <v>240000</v>
      </c>
      <c r="E18" s="22">
        <v>217000</v>
      </c>
      <c r="F18" s="21">
        <v>0</v>
      </c>
      <c r="G18" s="20"/>
      <c r="H18" s="19"/>
      <c r="I18" s="18"/>
      <c r="J18" s="18"/>
      <c r="K18" s="18"/>
    </row>
    <row r="19" spans="1:11" ht="15" customHeight="1">
      <c r="A19" s="67" t="s">
        <v>153</v>
      </c>
      <c r="B19" s="75" t="s">
        <v>154</v>
      </c>
      <c r="C19" s="70"/>
      <c r="D19" s="68">
        <v>522000</v>
      </c>
      <c r="E19" s="22">
        <v>0</v>
      </c>
      <c r="F19" s="21"/>
      <c r="G19" s="20"/>
      <c r="H19" s="19"/>
      <c r="I19" s="18"/>
      <c r="J19" s="18"/>
      <c r="K19" s="18"/>
    </row>
    <row r="20" spans="1:11" ht="28.5">
      <c r="A20" s="25" t="s">
        <v>155</v>
      </c>
      <c r="B20" s="24" t="s">
        <v>156</v>
      </c>
      <c r="C20" s="26" t="s">
        <v>12</v>
      </c>
      <c r="D20" s="23">
        <v>35000</v>
      </c>
      <c r="E20" s="22">
        <v>0</v>
      </c>
      <c r="F20" s="21"/>
      <c r="G20" s="20"/>
      <c r="H20" s="19"/>
      <c r="I20" s="18"/>
      <c r="J20" s="18"/>
      <c r="K20" s="18"/>
    </row>
    <row r="21" spans="1:8" s="18" customFormat="1" ht="15">
      <c r="A21" s="25"/>
      <c r="B21" s="24"/>
      <c r="C21" s="24"/>
      <c r="D21" s="23"/>
      <c r="E21" s="22"/>
      <c r="F21" s="21"/>
      <c r="G21" s="20"/>
      <c r="H21" s="19"/>
    </row>
    <row r="22" spans="1:8" s="18" customFormat="1" ht="14.25">
      <c r="A22" s="25"/>
      <c r="B22" s="24"/>
      <c r="C22" s="24"/>
      <c r="D22" s="23"/>
      <c r="E22" s="22"/>
      <c r="F22" s="21"/>
      <c r="G22" s="20"/>
      <c r="H22" s="19"/>
    </row>
    <row r="23" spans="1:11" s="18" customFormat="1" ht="15" thickBot="1">
      <c r="A23" s="17"/>
      <c r="B23" s="16"/>
      <c r="C23" s="16"/>
      <c r="D23" s="15"/>
      <c r="E23" s="14"/>
      <c r="F23" s="13"/>
      <c r="G23" s="12"/>
      <c r="H23" s="11"/>
      <c r="I23" s="7"/>
      <c r="J23" s="7"/>
      <c r="K23" s="7"/>
    </row>
    <row r="24" spans="1:11" s="18" customFormat="1" ht="15" thickBot="1">
      <c r="A24" s="7"/>
      <c r="B24" s="7"/>
      <c r="C24" s="7"/>
      <c r="D24" s="10">
        <f>SUM(D17:D23)</f>
        <v>907000</v>
      </c>
      <c r="E24" s="9">
        <f>SUM(E17:E23)</f>
        <v>327000</v>
      </c>
      <c r="F24" s="8">
        <f>SUM(F17:F23)</f>
        <v>0</v>
      </c>
      <c r="G24" s="7"/>
      <c r="H24" s="7"/>
      <c r="I24" s="7"/>
      <c r="J24" s="7"/>
      <c r="K24" s="7"/>
    </row>
  </sheetData>
  <sheetProtection/>
  <mergeCells count="22">
    <mergeCell ref="A15:A16"/>
    <mergeCell ref="B15:B16"/>
    <mergeCell ref="C15:C16"/>
    <mergeCell ref="D15:D16"/>
    <mergeCell ref="B9:B10"/>
    <mergeCell ref="A9:A10"/>
    <mergeCell ref="E15:E16"/>
    <mergeCell ref="F15:F16"/>
    <mergeCell ref="G15:G16"/>
    <mergeCell ref="H15:H16"/>
    <mergeCell ref="E9:E10"/>
    <mergeCell ref="D9:D10"/>
    <mergeCell ref="A1:K1"/>
    <mergeCell ref="F9:F10"/>
    <mergeCell ref="G9:G10"/>
    <mergeCell ref="H3:K4"/>
    <mergeCell ref="H6:K7"/>
    <mergeCell ref="I9:I10"/>
    <mergeCell ref="H9:H10"/>
    <mergeCell ref="C9:C10"/>
    <mergeCell ref="K9:K10"/>
    <mergeCell ref="J9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90" zoomScaleNormal="90" zoomScalePageLayoutView="0" workbookViewId="0" topLeftCell="A2">
      <selection activeCell="C18" sqref="C18"/>
    </sheetView>
  </sheetViews>
  <sheetFormatPr defaultColWidth="14.421875" defaultRowHeight="15.75" customHeight="1"/>
  <cols>
    <col min="1" max="1" width="37.00390625" style="7" bestFit="1" customWidth="1"/>
    <col min="2" max="2" width="27.28125" style="7" bestFit="1" customWidth="1"/>
    <col min="3" max="3" width="22.57421875" style="7" customWidth="1"/>
    <col min="4" max="4" width="21.421875" style="7" bestFit="1" customWidth="1"/>
    <col min="5" max="5" width="18.421875" style="7" customWidth="1"/>
    <col min="6" max="6" width="16.00390625" style="7" customWidth="1"/>
    <col min="7" max="16384" width="14.421875" style="7" customWidth="1"/>
  </cols>
  <sheetData>
    <row r="1" spans="1:11" ht="15.75" customHeight="1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" ht="15" thickBot="1">
      <c r="A2" s="63" t="s">
        <v>33</v>
      </c>
      <c r="B2" s="66" t="s">
        <v>130</v>
      </c>
    </row>
    <row r="3" spans="1:11" ht="14.25">
      <c r="A3" s="63" t="s">
        <v>31</v>
      </c>
      <c r="B3" s="66" t="s">
        <v>42</v>
      </c>
      <c r="H3" s="138" t="s">
        <v>30</v>
      </c>
      <c r="I3" s="139"/>
      <c r="J3" s="139"/>
      <c r="K3" s="140"/>
    </row>
    <row r="4" spans="1:11" ht="15" thickBot="1">
      <c r="A4" s="63" t="s">
        <v>29</v>
      </c>
      <c r="B4" s="65"/>
      <c r="H4" s="141"/>
      <c r="I4" s="142"/>
      <c r="J4" s="142"/>
      <c r="K4" s="143"/>
    </row>
    <row r="5" spans="1:3" ht="15" thickBot="1">
      <c r="A5" s="63" t="s">
        <v>17</v>
      </c>
      <c r="B5" s="64">
        <f>F16+D27</f>
        <v>741000</v>
      </c>
      <c r="C5" s="7" t="s">
        <v>48</v>
      </c>
    </row>
    <row r="6" spans="1:11" ht="14.25">
      <c r="A6" s="63" t="s">
        <v>16</v>
      </c>
      <c r="B6" s="64">
        <f>G16+E27</f>
        <v>741000</v>
      </c>
      <c r="H6" s="144" t="s">
        <v>28</v>
      </c>
      <c r="I6" s="145"/>
      <c r="J6" s="145"/>
      <c r="K6" s="146"/>
    </row>
    <row r="7" spans="1:11" ht="15" thickBot="1">
      <c r="A7" s="63" t="s">
        <v>15</v>
      </c>
      <c r="B7" s="62">
        <f>H16+F27</f>
        <v>556703.2</v>
      </c>
      <c r="H7" s="147"/>
      <c r="I7" s="148"/>
      <c r="J7" s="148"/>
      <c r="K7" s="149"/>
    </row>
    <row r="8" ht="15" thickBot="1"/>
    <row r="9" spans="1:11" ht="15" customHeight="1">
      <c r="A9" s="156" t="s">
        <v>27</v>
      </c>
      <c r="B9" s="150" t="s">
        <v>26</v>
      </c>
      <c r="C9" s="150" t="s">
        <v>25</v>
      </c>
      <c r="D9" s="150" t="s">
        <v>4</v>
      </c>
      <c r="E9" s="150" t="s">
        <v>5</v>
      </c>
      <c r="F9" s="134" t="s">
        <v>24</v>
      </c>
      <c r="G9" s="136" t="s">
        <v>16</v>
      </c>
      <c r="H9" s="163" t="s">
        <v>15</v>
      </c>
      <c r="I9" s="150" t="s">
        <v>23</v>
      </c>
      <c r="J9" s="150" t="s">
        <v>14</v>
      </c>
      <c r="K9" s="152" t="s">
        <v>6</v>
      </c>
    </row>
    <row r="10" spans="1:11" ht="15" thickBot="1">
      <c r="A10" s="157"/>
      <c r="B10" s="151"/>
      <c r="C10" s="151"/>
      <c r="D10" s="151"/>
      <c r="E10" s="151"/>
      <c r="F10" s="135"/>
      <c r="G10" s="137"/>
      <c r="H10" s="164"/>
      <c r="I10" s="151"/>
      <c r="J10" s="151"/>
      <c r="K10" s="153"/>
    </row>
    <row r="11" spans="1:11" ht="14.25">
      <c r="A11" s="125" t="s">
        <v>131</v>
      </c>
      <c r="B11" s="124" t="s">
        <v>7</v>
      </c>
      <c r="C11" s="173" t="s">
        <v>132</v>
      </c>
      <c r="D11" s="175" t="s">
        <v>133</v>
      </c>
      <c r="E11" s="123">
        <v>200000</v>
      </c>
      <c r="F11" s="122">
        <v>200000</v>
      </c>
      <c r="G11" s="121">
        <v>200000</v>
      </c>
      <c r="H11" s="120">
        <v>0</v>
      </c>
      <c r="I11" s="119"/>
      <c r="J11" s="119"/>
      <c r="K11" s="118"/>
    </row>
    <row r="12" spans="1:11" ht="14.25">
      <c r="A12" s="117"/>
      <c r="B12" s="116" t="s">
        <v>134</v>
      </c>
      <c r="C12" s="174"/>
      <c r="D12" s="176"/>
      <c r="E12" s="115">
        <v>15000</v>
      </c>
      <c r="F12" s="114">
        <v>15000</v>
      </c>
      <c r="G12" s="113">
        <v>15000</v>
      </c>
      <c r="H12" s="112">
        <v>0</v>
      </c>
      <c r="I12" s="111"/>
      <c r="J12" s="111"/>
      <c r="K12" s="110"/>
    </row>
    <row r="13" spans="1:11" ht="28.5">
      <c r="A13" s="117" t="s">
        <v>135</v>
      </c>
      <c r="B13" s="126" t="s">
        <v>8</v>
      </c>
      <c r="C13" s="126" t="s">
        <v>136</v>
      </c>
      <c r="D13" s="116" t="s">
        <v>137</v>
      </c>
      <c r="E13" s="107">
        <v>400000</v>
      </c>
      <c r="F13" s="106">
        <v>200000</v>
      </c>
      <c r="G13" s="113">
        <v>200000</v>
      </c>
      <c r="H13" s="112">
        <v>200000</v>
      </c>
      <c r="I13" s="111"/>
      <c r="J13" s="111"/>
      <c r="K13" s="110"/>
    </row>
    <row r="14" spans="1:11" ht="14.25">
      <c r="A14" s="117" t="s">
        <v>157</v>
      </c>
      <c r="B14" s="126" t="s">
        <v>158</v>
      </c>
      <c r="C14" s="126"/>
      <c r="D14" s="116" t="s">
        <v>159</v>
      </c>
      <c r="E14" s="107">
        <v>400000</v>
      </c>
      <c r="F14" s="106">
        <v>326000</v>
      </c>
      <c r="G14" s="113">
        <v>326000</v>
      </c>
      <c r="H14" s="112">
        <v>76703.2</v>
      </c>
      <c r="I14" s="111"/>
      <c r="J14" s="111"/>
      <c r="K14" s="110"/>
    </row>
    <row r="15" spans="1:11" ht="15" thickBot="1">
      <c r="A15" s="109" t="s">
        <v>170</v>
      </c>
      <c r="B15" s="108" t="s">
        <v>171</v>
      </c>
      <c r="C15" s="108"/>
      <c r="D15" s="127" t="s">
        <v>172</v>
      </c>
      <c r="E15" s="128">
        <v>0</v>
      </c>
      <c r="F15" s="129">
        <v>0</v>
      </c>
      <c r="G15" s="105">
        <v>0</v>
      </c>
      <c r="H15" s="130">
        <v>280000</v>
      </c>
      <c r="I15" s="104"/>
      <c r="J15" s="104"/>
      <c r="K15" s="103"/>
    </row>
    <row r="16" spans="1:11" ht="15" thickBot="1">
      <c r="A16" s="100"/>
      <c r="B16" s="100"/>
      <c r="C16" s="100"/>
      <c r="D16" s="100"/>
      <c r="E16" s="102">
        <v>1015000</v>
      </c>
      <c r="F16" s="101">
        <v>741000</v>
      </c>
      <c r="G16" s="131">
        <v>741000</v>
      </c>
      <c r="H16" s="132">
        <v>556703.2</v>
      </c>
      <c r="I16" s="100"/>
      <c r="J16" s="100"/>
      <c r="K16" s="100"/>
    </row>
    <row r="17" ht="14.25"/>
    <row r="18" ht="15" thickBot="1"/>
    <row r="19" spans="1:11" ht="14.25">
      <c r="A19" s="156" t="s">
        <v>20</v>
      </c>
      <c r="B19" s="150" t="s">
        <v>19</v>
      </c>
      <c r="C19" s="154" t="s">
        <v>18</v>
      </c>
      <c r="D19" s="165" t="s">
        <v>17</v>
      </c>
      <c r="E19" s="136" t="s">
        <v>16</v>
      </c>
      <c r="F19" s="161" t="s">
        <v>15</v>
      </c>
      <c r="G19" s="136" t="s">
        <v>14</v>
      </c>
      <c r="H19" s="159" t="s">
        <v>6</v>
      </c>
      <c r="I19" s="33"/>
      <c r="J19" s="33"/>
      <c r="K19" s="33"/>
    </row>
    <row r="20" spans="1:11" ht="15" thickBot="1">
      <c r="A20" s="157"/>
      <c r="B20" s="151"/>
      <c r="C20" s="155"/>
      <c r="D20" s="166"/>
      <c r="E20" s="137"/>
      <c r="F20" s="162"/>
      <c r="G20" s="137"/>
      <c r="H20" s="160"/>
      <c r="I20" s="33"/>
      <c r="J20" s="33"/>
      <c r="K20" s="33"/>
    </row>
    <row r="21" spans="1:11" ht="14.25">
      <c r="A21" s="32"/>
      <c r="B21" s="31"/>
      <c r="C21" s="26"/>
      <c r="D21" s="30"/>
      <c r="E21" s="29"/>
      <c r="F21" s="79"/>
      <c r="G21" s="28"/>
      <c r="H21" s="27"/>
      <c r="I21" s="18"/>
      <c r="J21" s="18"/>
      <c r="K21" s="18"/>
    </row>
    <row r="22" spans="1:11" ht="14.25">
      <c r="A22" s="25"/>
      <c r="B22" s="24"/>
      <c r="C22" s="26"/>
      <c r="D22" s="23"/>
      <c r="E22" s="22"/>
      <c r="F22" s="81"/>
      <c r="G22" s="20"/>
      <c r="H22" s="19"/>
      <c r="I22" s="18"/>
      <c r="J22" s="18"/>
      <c r="K22" s="18"/>
    </row>
    <row r="23" spans="1:11" ht="14.25">
      <c r="A23" s="25"/>
      <c r="B23" s="24"/>
      <c r="C23" s="26"/>
      <c r="D23" s="23"/>
      <c r="E23" s="22"/>
      <c r="F23" s="81"/>
      <c r="G23" s="20"/>
      <c r="H23" s="19"/>
      <c r="I23" s="18"/>
      <c r="J23" s="18"/>
      <c r="K23" s="18"/>
    </row>
    <row r="24" spans="1:11" ht="14.25">
      <c r="A24" s="25"/>
      <c r="B24" s="24"/>
      <c r="C24" s="24"/>
      <c r="D24" s="23"/>
      <c r="E24" s="22"/>
      <c r="F24" s="21"/>
      <c r="G24" s="20"/>
      <c r="H24" s="19"/>
      <c r="I24" s="18"/>
      <c r="J24" s="18"/>
      <c r="K24" s="18"/>
    </row>
    <row r="25" spans="1:11" ht="14.25">
      <c r="A25" s="25"/>
      <c r="B25" s="24"/>
      <c r="C25" s="24"/>
      <c r="D25" s="23"/>
      <c r="E25" s="22"/>
      <c r="F25" s="21"/>
      <c r="G25" s="20"/>
      <c r="H25" s="19"/>
      <c r="I25" s="18"/>
      <c r="J25" s="18"/>
      <c r="K25" s="18"/>
    </row>
    <row r="26" spans="1:8" ht="15" thickBot="1">
      <c r="A26" s="17"/>
      <c r="B26" s="16"/>
      <c r="C26" s="16"/>
      <c r="D26" s="15"/>
      <c r="E26" s="14"/>
      <c r="F26" s="13"/>
      <c r="G26" s="12"/>
      <c r="H26" s="11"/>
    </row>
    <row r="27" spans="4:6" ht="15" thickBot="1">
      <c r="D27" s="10">
        <f>SUM(D21:D26)</f>
        <v>0</v>
      </c>
      <c r="E27" s="9">
        <f>SUM(E21:E26)</f>
        <v>0</v>
      </c>
      <c r="F27" s="8">
        <f>SUM(F21:F26)</f>
        <v>0</v>
      </c>
    </row>
    <row r="28" ht="14.25"/>
    <row r="29" ht="14.25"/>
    <row r="30" ht="14.25"/>
    <row r="31" ht="15" customHeight="1"/>
    <row r="32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ht="14.25"/>
    <row r="40" ht="14.25"/>
    <row r="41" ht="14.25"/>
  </sheetData>
  <sheetProtection/>
  <mergeCells count="24">
    <mergeCell ref="C11:C12"/>
    <mergeCell ref="D11:D12"/>
    <mergeCell ref="E9:E10"/>
    <mergeCell ref="H9:H10"/>
    <mergeCell ref="A1:K1"/>
    <mergeCell ref="F9:F10"/>
    <mergeCell ref="G9:G10"/>
    <mergeCell ref="H3:K4"/>
    <mergeCell ref="H6:K7"/>
    <mergeCell ref="I9:I10"/>
    <mergeCell ref="B9:B10"/>
    <mergeCell ref="A9:A10"/>
    <mergeCell ref="C9:C10"/>
    <mergeCell ref="K9:K10"/>
    <mergeCell ref="G19:G20"/>
    <mergeCell ref="H19:H20"/>
    <mergeCell ref="J9:J10"/>
    <mergeCell ref="A19:A20"/>
    <mergeCell ref="B19:B20"/>
    <mergeCell ref="C19:C20"/>
    <mergeCell ref="D19:D20"/>
    <mergeCell ref="E19:E20"/>
    <mergeCell ref="F19:F20"/>
    <mergeCell ref="D9:D10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</dc:creator>
  <cp:keywords/>
  <dc:description/>
  <cp:lastModifiedBy>LOL</cp:lastModifiedBy>
  <dcterms:created xsi:type="dcterms:W3CDTF">2017-03-01T19:22:14Z</dcterms:created>
  <dcterms:modified xsi:type="dcterms:W3CDTF">2019-02-06T08:34:46Z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